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25"/>
  <workbookPr/>
  <mc:AlternateContent xmlns:mc="http://schemas.openxmlformats.org/markup-compatibility/2006">
    <mc:Choice Requires="x15">
      <x15ac:absPath xmlns:x15ac="http://schemas.microsoft.com/office/spreadsheetml/2010/11/ac" url="/Users/quiquemartirubio/Desktop/Comarcas DEFINITIVO/L'Alt Maestrat/"/>
    </mc:Choice>
  </mc:AlternateContent>
  <xr:revisionPtr revIDLastSave="491" documentId="11_8E6A2175953F05A23F2893E2006F8A6451C4B165" xr6:coauthVersionLast="47" xr6:coauthVersionMax="47" xr10:uidLastSave="{888B0F1E-B931-4937-BD6E-ED3D27112F59}"/>
  <bookViews>
    <workbookView xWindow="0" yWindow="460" windowWidth="28800" windowHeight="16660" tabRatio="750" firstSheet="11" activeTab="2" xr2:uid="{00000000-000D-0000-FFFF-FFFF00000000}"/>
  </bookViews>
  <sheets>
    <sheet name="PORTADA" sheetId="12" r:id="rId1"/>
    <sheet name="Índice" sheetId="11" r:id="rId2"/>
    <sheet name="Lugar nacimiento" sheetId="14" r:id="rId3"/>
    <sheet name="Nacimiento (Esp-ext)" sheetId="15" r:id="rId4"/>
    <sheet name="Nacionalidad (esp-extr)" sheetId="16" r:id="rId5"/>
    <sheet name="Variación interanual" sheetId="17" r:id="rId6"/>
    <sheet name="Grupos de edad" sheetId="18" r:id="rId7"/>
    <sheet name="Continente de nacimiento" sheetId="6" r:id="rId8"/>
    <sheet name="Continente de nacionalidad" sheetId="19" r:id="rId9"/>
    <sheet name="Principales países nacimiento" sheetId="20" r:id="rId10"/>
    <sheet name="Principales nacionalidades" sheetId="21" r:id="rId11"/>
    <sheet name="Nacimientos" sheetId="13" r:id="rId12"/>
  </sheets>
  <calcPr calcId="191028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6" i="14" l="1"/>
  <c r="Y84" i="14"/>
  <c r="X84" i="14"/>
  <c r="W84" i="14"/>
  <c r="V84" i="14"/>
  <c r="U84" i="14"/>
  <c r="T84" i="14"/>
  <c r="S84" i="14"/>
  <c r="R84" i="14"/>
  <c r="Q84" i="14"/>
  <c r="P84" i="14"/>
  <c r="O84" i="14"/>
  <c r="N84" i="14"/>
  <c r="M84" i="14"/>
  <c r="L84" i="14"/>
  <c r="K84" i="14"/>
  <c r="J84" i="14"/>
  <c r="I84" i="14"/>
  <c r="H84" i="14"/>
  <c r="G84" i="14"/>
  <c r="F84" i="14"/>
  <c r="E84" i="14"/>
  <c r="D84" i="14"/>
  <c r="C84" i="14"/>
  <c r="B84" i="14"/>
  <c r="Y83" i="14"/>
  <c r="X83" i="14"/>
  <c r="W83" i="14"/>
  <c r="V83" i="14"/>
  <c r="U83" i="14"/>
  <c r="T83" i="14"/>
  <c r="S83" i="14"/>
  <c r="R83" i="14"/>
  <c r="Q83" i="14"/>
  <c r="P83" i="14"/>
  <c r="O83" i="14"/>
  <c r="N83" i="14"/>
  <c r="M83" i="14"/>
  <c r="L83" i="14"/>
  <c r="K83" i="14"/>
  <c r="J83" i="14"/>
  <c r="I83" i="14"/>
  <c r="H83" i="14"/>
  <c r="G83" i="14"/>
  <c r="F83" i="14"/>
  <c r="E83" i="14"/>
  <c r="D83" i="14"/>
  <c r="C83" i="14"/>
  <c r="B83" i="14"/>
  <c r="Y82" i="14"/>
  <c r="X82" i="14"/>
  <c r="W82" i="14"/>
  <c r="V82" i="14"/>
  <c r="U82" i="14"/>
  <c r="T82" i="14"/>
  <c r="S82" i="14"/>
  <c r="R82" i="14"/>
  <c r="Q82" i="14"/>
  <c r="P82" i="14"/>
  <c r="O82" i="14"/>
  <c r="N82" i="14"/>
  <c r="M82" i="14"/>
  <c r="L82" i="14"/>
  <c r="K82" i="14"/>
  <c r="J82" i="14"/>
  <c r="I82" i="14"/>
  <c r="H82" i="14"/>
  <c r="G82" i="14"/>
  <c r="F82" i="14"/>
  <c r="E82" i="14"/>
  <c r="D82" i="14"/>
  <c r="C82" i="14"/>
  <c r="B82" i="14"/>
  <c r="Y81" i="14"/>
  <c r="X81" i="14"/>
  <c r="W81" i="14"/>
  <c r="V81" i="14"/>
  <c r="U81" i="14"/>
  <c r="T81" i="14"/>
  <c r="S81" i="14"/>
  <c r="R81" i="14"/>
  <c r="Q81" i="14"/>
  <c r="P81" i="14"/>
  <c r="O81" i="14"/>
  <c r="N81" i="14"/>
  <c r="M81" i="14"/>
  <c r="L81" i="14"/>
  <c r="K81" i="14"/>
  <c r="J81" i="14"/>
  <c r="I81" i="14"/>
  <c r="H81" i="14"/>
  <c r="G81" i="14"/>
  <c r="F81" i="14"/>
  <c r="E81" i="14"/>
  <c r="D81" i="14"/>
  <c r="C81" i="14"/>
  <c r="B81" i="14"/>
  <c r="Y80" i="14"/>
  <c r="X80" i="14"/>
  <c r="W80" i="14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D80" i="14"/>
  <c r="C80" i="14"/>
  <c r="B80" i="14"/>
  <c r="Y79" i="14"/>
  <c r="X79" i="14"/>
  <c r="W79" i="14"/>
  <c r="V79" i="14"/>
  <c r="U79" i="14"/>
  <c r="T79" i="14"/>
  <c r="S79" i="14"/>
  <c r="R79" i="14"/>
  <c r="Q79" i="14"/>
  <c r="P79" i="14"/>
  <c r="O79" i="14"/>
  <c r="N79" i="14"/>
  <c r="M79" i="14"/>
  <c r="L79" i="14"/>
  <c r="K79" i="14"/>
  <c r="J79" i="14"/>
  <c r="I79" i="14"/>
  <c r="H79" i="14"/>
  <c r="G79" i="14"/>
  <c r="F79" i="14"/>
  <c r="E79" i="14"/>
  <c r="D79" i="14"/>
  <c r="C79" i="14"/>
  <c r="B79" i="14"/>
  <c r="Y78" i="14"/>
  <c r="X78" i="14"/>
  <c r="W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B78" i="14"/>
  <c r="Y77" i="14"/>
  <c r="X77" i="14"/>
  <c r="W77" i="14"/>
  <c r="V77" i="14"/>
  <c r="U77" i="14"/>
  <c r="T77" i="14"/>
  <c r="S77" i="14"/>
  <c r="R77" i="14"/>
  <c r="Q77" i="14"/>
  <c r="P77" i="14"/>
  <c r="O77" i="14"/>
  <c r="N77" i="14"/>
  <c r="M77" i="14"/>
  <c r="L77" i="14"/>
  <c r="K77" i="14"/>
  <c r="J77" i="14"/>
  <c r="I77" i="14"/>
  <c r="H77" i="14"/>
  <c r="G77" i="14"/>
  <c r="F77" i="14"/>
  <c r="E77" i="14"/>
  <c r="D77" i="14"/>
  <c r="C77" i="14"/>
  <c r="B77" i="14"/>
  <c r="Y76" i="14"/>
  <c r="X76" i="14"/>
  <c r="W76" i="14"/>
  <c r="V76" i="14"/>
  <c r="U76" i="14"/>
  <c r="T76" i="14"/>
  <c r="S76" i="14"/>
  <c r="R76" i="14"/>
  <c r="Q76" i="14"/>
  <c r="P76" i="14"/>
  <c r="O76" i="14"/>
  <c r="N76" i="14"/>
  <c r="M76" i="14"/>
  <c r="L76" i="14"/>
  <c r="K76" i="14"/>
  <c r="J76" i="14"/>
  <c r="I76" i="14"/>
  <c r="H76" i="14"/>
  <c r="G76" i="14"/>
  <c r="F76" i="14"/>
  <c r="E76" i="14"/>
  <c r="D76" i="14"/>
  <c r="C76" i="14"/>
  <c r="B76" i="14"/>
  <c r="Y71" i="14"/>
  <c r="X71" i="14"/>
  <c r="W71" i="14"/>
  <c r="V71" i="14"/>
  <c r="U71" i="14"/>
  <c r="T71" i="14"/>
  <c r="S71" i="14"/>
  <c r="R71" i="14"/>
  <c r="Q71" i="14"/>
  <c r="P71" i="14"/>
  <c r="O71" i="14"/>
  <c r="N71" i="14"/>
  <c r="M71" i="14"/>
  <c r="L71" i="14"/>
  <c r="K71" i="14"/>
  <c r="J71" i="14"/>
  <c r="I71" i="14"/>
  <c r="H71" i="14"/>
  <c r="G71" i="14"/>
  <c r="F71" i="14"/>
  <c r="E71" i="14"/>
  <c r="D71" i="14"/>
  <c r="C71" i="14"/>
  <c r="B71" i="14"/>
  <c r="Y70" i="14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D70" i="14"/>
  <c r="C70" i="14"/>
  <c r="B70" i="14"/>
  <c r="Y69" i="14"/>
  <c r="X69" i="14"/>
  <c r="W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B69" i="14"/>
  <c r="Y68" i="14"/>
  <c r="X68" i="14"/>
  <c r="W68" i="14"/>
  <c r="V68" i="14"/>
  <c r="U68" i="14"/>
  <c r="T68" i="14"/>
  <c r="S68" i="14"/>
  <c r="R68" i="14"/>
  <c r="Q68" i="14"/>
  <c r="P68" i="14"/>
  <c r="O68" i="14"/>
  <c r="N68" i="14"/>
  <c r="M68" i="14"/>
  <c r="L68" i="14"/>
  <c r="K68" i="14"/>
  <c r="J68" i="14"/>
  <c r="I68" i="14"/>
  <c r="H68" i="14"/>
  <c r="G68" i="14"/>
  <c r="F68" i="14"/>
  <c r="E68" i="14"/>
  <c r="D68" i="14"/>
  <c r="C68" i="14"/>
  <c r="B68" i="14"/>
  <c r="Y67" i="14"/>
  <c r="X67" i="14"/>
  <c r="W67" i="14"/>
  <c r="V67" i="14"/>
  <c r="U67" i="14"/>
  <c r="T67" i="14"/>
  <c r="S67" i="14"/>
  <c r="R67" i="14"/>
  <c r="Q67" i="14"/>
  <c r="P67" i="14"/>
  <c r="O67" i="14"/>
  <c r="N67" i="14"/>
  <c r="M67" i="14"/>
  <c r="L67" i="14"/>
  <c r="K67" i="14"/>
  <c r="J67" i="14"/>
  <c r="I67" i="14"/>
  <c r="H67" i="14"/>
  <c r="G67" i="14"/>
  <c r="F67" i="14"/>
  <c r="E67" i="14"/>
  <c r="D67" i="14"/>
  <c r="C67" i="14"/>
  <c r="B67" i="14"/>
  <c r="Y66" i="14"/>
  <c r="X66" i="14"/>
  <c r="W66" i="14"/>
  <c r="V66" i="14"/>
  <c r="U66" i="14"/>
  <c r="T66" i="14"/>
  <c r="S66" i="14"/>
  <c r="R66" i="14"/>
  <c r="Q66" i="14"/>
  <c r="P66" i="14"/>
  <c r="O66" i="14"/>
  <c r="N66" i="14"/>
  <c r="M66" i="14"/>
  <c r="L66" i="14"/>
  <c r="K66" i="14"/>
  <c r="J66" i="14"/>
  <c r="I66" i="14"/>
  <c r="H66" i="14"/>
  <c r="G66" i="14"/>
  <c r="F66" i="14"/>
  <c r="E66" i="14"/>
  <c r="D66" i="14"/>
  <c r="C66" i="14"/>
  <c r="B66" i="14"/>
  <c r="Y65" i="14"/>
  <c r="X65" i="14"/>
  <c r="W65" i="14"/>
  <c r="V65" i="14"/>
  <c r="U65" i="14"/>
  <c r="T65" i="14"/>
  <c r="S65" i="14"/>
  <c r="R65" i="14"/>
  <c r="Q65" i="14"/>
  <c r="P65" i="14"/>
  <c r="O65" i="14"/>
  <c r="N65" i="14"/>
  <c r="M65" i="14"/>
  <c r="L65" i="14"/>
  <c r="K65" i="14"/>
  <c r="J65" i="14"/>
  <c r="I65" i="14"/>
  <c r="H65" i="14"/>
  <c r="G65" i="14"/>
  <c r="F65" i="14"/>
  <c r="E65" i="14"/>
  <c r="D65" i="14"/>
  <c r="C65" i="14"/>
  <c r="B65" i="14"/>
  <c r="Y64" i="14"/>
  <c r="X64" i="14"/>
  <c r="W64" i="14"/>
  <c r="V64" i="14"/>
  <c r="U64" i="14"/>
  <c r="T64" i="14"/>
  <c r="S64" i="14"/>
  <c r="R64" i="14"/>
  <c r="Q64" i="14"/>
  <c r="P64" i="14"/>
  <c r="O64" i="14"/>
  <c r="N64" i="14"/>
  <c r="M64" i="14"/>
  <c r="L64" i="14"/>
  <c r="K64" i="14"/>
  <c r="J64" i="14"/>
  <c r="I64" i="14"/>
  <c r="H64" i="14"/>
  <c r="G64" i="14"/>
  <c r="F64" i="14"/>
  <c r="E64" i="14"/>
  <c r="D64" i="14"/>
  <c r="C64" i="14"/>
  <c r="B64" i="14"/>
  <c r="Y63" i="14"/>
  <c r="X63" i="14"/>
  <c r="W63" i="14"/>
  <c r="V63" i="14"/>
  <c r="U63" i="14"/>
  <c r="T63" i="14"/>
  <c r="S63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D63" i="14"/>
  <c r="C63" i="14"/>
  <c r="B63" i="14"/>
  <c r="Y58" i="14"/>
  <c r="X58" i="14"/>
  <c r="W58" i="14"/>
  <c r="V58" i="14"/>
  <c r="U58" i="14"/>
  <c r="T58" i="14"/>
  <c r="S58" i="14"/>
  <c r="R58" i="14"/>
  <c r="Q58" i="14"/>
  <c r="P58" i="14"/>
  <c r="O58" i="14"/>
  <c r="N58" i="14"/>
  <c r="M58" i="14"/>
  <c r="L58" i="14"/>
  <c r="K58" i="14"/>
  <c r="J58" i="14"/>
  <c r="I58" i="14"/>
  <c r="H58" i="14"/>
  <c r="G58" i="14"/>
  <c r="F58" i="14"/>
  <c r="E58" i="14"/>
  <c r="D58" i="14"/>
  <c r="C58" i="14"/>
  <c r="B58" i="14"/>
  <c r="Y57" i="14"/>
  <c r="X57" i="14"/>
  <c r="W57" i="14"/>
  <c r="V57" i="14"/>
  <c r="U57" i="14"/>
  <c r="T57" i="14"/>
  <c r="S57" i="14"/>
  <c r="R57" i="14"/>
  <c r="Q57" i="14"/>
  <c r="P57" i="14"/>
  <c r="O57" i="14"/>
  <c r="N57" i="14"/>
  <c r="M57" i="14"/>
  <c r="L57" i="14"/>
  <c r="K57" i="14"/>
  <c r="J57" i="14"/>
  <c r="I57" i="14"/>
  <c r="H57" i="14"/>
  <c r="G57" i="14"/>
  <c r="F57" i="14"/>
  <c r="E57" i="14"/>
  <c r="D57" i="14"/>
  <c r="C57" i="14"/>
  <c r="B57" i="14"/>
  <c r="Y56" i="14"/>
  <c r="X56" i="14"/>
  <c r="W56" i="14"/>
  <c r="V56" i="14"/>
  <c r="U56" i="14"/>
  <c r="T56" i="14"/>
  <c r="S56" i="14"/>
  <c r="R56" i="14"/>
  <c r="Q56" i="14"/>
  <c r="P56" i="14"/>
  <c r="O56" i="14"/>
  <c r="N56" i="14"/>
  <c r="M56" i="14"/>
  <c r="L56" i="14"/>
  <c r="K56" i="14"/>
  <c r="J56" i="14"/>
  <c r="I56" i="14"/>
  <c r="H56" i="14"/>
  <c r="G56" i="14"/>
  <c r="F56" i="14"/>
  <c r="E56" i="14"/>
  <c r="D56" i="14"/>
  <c r="C56" i="14"/>
  <c r="Y55" i="14"/>
  <c r="X55" i="14"/>
  <c r="W55" i="14"/>
  <c r="V55" i="14"/>
  <c r="U55" i="14"/>
  <c r="T55" i="14"/>
  <c r="S55" i="14"/>
  <c r="R55" i="14"/>
  <c r="Q55" i="14"/>
  <c r="P55" i="14"/>
  <c r="O55" i="14"/>
  <c r="N55" i="14"/>
  <c r="M55" i="14"/>
  <c r="L55" i="14"/>
  <c r="K55" i="14"/>
  <c r="J55" i="14"/>
  <c r="I55" i="14"/>
  <c r="H55" i="14"/>
  <c r="G55" i="14"/>
  <c r="F55" i="14"/>
  <c r="E55" i="14"/>
  <c r="D55" i="14"/>
  <c r="C55" i="14"/>
  <c r="B55" i="14"/>
  <c r="Y54" i="14"/>
  <c r="X54" i="14"/>
  <c r="W54" i="14"/>
  <c r="V54" i="14"/>
  <c r="U54" i="14"/>
  <c r="T54" i="14"/>
  <c r="S54" i="14"/>
  <c r="R54" i="14"/>
  <c r="Q54" i="14"/>
  <c r="P54" i="14"/>
  <c r="O54" i="14"/>
  <c r="N54" i="14"/>
  <c r="M54" i="14"/>
  <c r="L54" i="14"/>
  <c r="K54" i="14"/>
  <c r="J54" i="14"/>
  <c r="I54" i="14"/>
  <c r="H54" i="14"/>
  <c r="G54" i="14"/>
  <c r="F54" i="14"/>
  <c r="E54" i="14"/>
  <c r="D54" i="14"/>
  <c r="C54" i="14"/>
  <c r="B54" i="14"/>
  <c r="Y53" i="14"/>
  <c r="X53" i="14"/>
  <c r="W53" i="14"/>
  <c r="V53" i="14"/>
  <c r="U53" i="14"/>
  <c r="T53" i="14"/>
  <c r="S53" i="14"/>
  <c r="R53" i="14"/>
  <c r="Q53" i="14"/>
  <c r="P53" i="14"/>
  <c r="O53" i="14"/>
  <c r="N53" i="14"/>
  <c r="M53" i="14"/>
  <c r="L53" i="14"/>
  <c r="K53" i="14"/>
  <c r="J53" i="14"/>
  <c r="I53" i="14"/>
  <c r="H53" i="14"/>
  <c r="G53" i="14"/>
  <c r="F53" i="14"/>
  <c r="E53" i="14"/>
  <c r="D53" i="14"/>
  <c r="C53" i="14"/>
  <c r="B53" i="14"/>
  <c r="Y52" i="14"/>
  <c r="X52" i="14"/>
  <c r="W52" i="14"/>
  <c r="V52" i="14"/>
  <c r="U52" i="14"/>
  <c r="T52" i="14"/>
  <c r="S52" i="14"/>
  <c r="R52" i="14"/>
  <c r="Q52" i="14"/>
  <c r="P52" i="14"/>
  <c r="O52" i="14"/>
  <c r="N52" i="14"/>
  <c r="M52" i="14"/>
  <c r="L52" i="14"/>
  <c r="K52" i="14"/>
  <c r="J52" i="14"/>
  <c r="I52" i="14"/>
  <c r="H52" i="14"/>
  <c r="G52" i="14"/>
  <c r="F52" i="14"/>
  <c r="E52" i="14"/>
  <c r="D52" i="14"/>
  <c r="C52" i="14"/>
  <c r="B52" i="14"/>
  <c r="Y51" i="14"/>
  <c r="X51" i="14"/>
  <c r="W51" i="14"/>
  <c r="V51" i="14"/>
  <c r="U51" i="14"/>
  <c r="T51" i="14"/>
  <c r="S51" i="14"/>
  <c r="R51" i="14"/>
  <c r="Q51" i="14"/>
  <c r="P51" i="14"/>
  <c r="O51" i="14"/>
  <c r="N51" i="14"/>
  <c r="M51" i="14"/>
  <c r="L51" i="14"/>
  <c r="K51" i="14"/>
  <c r="J51" i="14"/>
  <c r="I51" i="14"/>
  <c r="H51" i="14"/>
  <c r="G51" i="14"/>
  <c r="F51" i="14"/>
  <c r="E51" i="14"/>
  <c r="D51" i="14"/>
  <c r="C51" i="14"/>
  <c r="B51" i="14"/>
  <c r="Y50" i="14"/>
  <c r="X50" i="14"/>
  <c r="W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B50" i="14"/>
  <c r="V7" i="13"/>
  <c r="U7" i="13"/>
  <c r="B8" i="17"/>
  <c r="C8" i="17"/>
  <c r="D8" i="17"/>
  <c r="E8" i="17"/>
  <c r="F8" i="17"/>
  <c r="G8" i="17"/>
  <c r="H8" i="17"/>
  <c r="I8" i="17"/>
  <c r="J8" i="17"/>
  <c r="K8" i="17"/>
  <c r="L8" i="17"/>
  <c r="M8" i="17"/>
  <c r="N8" i="17"/>
  <c r="O8" i="17"/>
  <c r="P8" i="17"/>
  <c r="Q8" i="17"/>
  <c r="R8" i="17"/>
  <c r="S8" i="17"/>
  <c r="T8" i="17"/>
  <c r="U8" i="17"/>
  <c r="B9" i="17"/>
  <c r="C9" i="17"/>
  <c r="D9" i="17"/>
  <c r="E9" i="17"/>
  <c r="F9" i="17"/>
  <c r="G9" i="17"/>
  <c r="H9" i="17"/>
  <c r="I9" i="17"/>
  <c r="J9" i="17"/>
  <c r="K9" i="17"/>
  <c r="L9" i="17"/>
  <c r="M9" i="17"/>
  <c r="N9" i="17"/>
  <c r="O9" i="17"/>
  <c r="P9" i="17"/>
  <c r="Q9" i="17"/>
  <c r="R9" i="17"/>
  <c r="S9" i="17"/>
  <c r="T9" i="17"/>
  <c r="U9" i="17"/>
  <c r="B10" i="17"/>
  <c r="C10" i="17"/>
  <c r="D10" i="17"/>
  <c r="E10" i="17"/>
  <c r="F10" i="17"/>
  <c r="G10" i="17"/>
  <c r="H10" i="17"/>
  <c r="I10" i="17"/>
  <c r="J10" i="17"/>
  <c r="K10" i="17"/>
  <c r="L10" i="17"/>
  <c r="M10" i="17"/>
  <c r="N10" i="17"/>
  <c r="O10" i="17"/>
  <c r="P10" i="17"/>
  <c r="Q10" i="17"/>
  <c r="R10" i="17"/>
  <c r="S10" i="17"/>
  <c r="T10" i="17"/>
  <c r="U10" i="17"/>
  <c r="B15" i="17"/>
  <c r="C15" i="17"/>
  <c r="D15" i="17"/>
  <c r="E15" i="17"/>
  <c r="F15" i="17"/>
  <c r="G15" i="17"/>
  <c r="H15" i="17"/>
  <c r="I15" i="17"/>
  <c r="J15" i="17"/>
  <c r="K15" i="17"/>
  <c r="L15" i="17"/>
  <c r="M15" i="17"/>
  <c r="N15" i="17"/>
  <c r="O15" i="17"/>
  <c r="P15" i="17"/>
  <c r="Q15" i="17"/>
  <c r="R15" i="17"/>
  <c r="S15" i="17"/>
  <c r="T15" i="17"/>
  <c r="U15" i="17"/>
  <c r="B16" i="17"/>
  <c r="C16" i="17"/>
  <c r="D16" i="17"/>
  <c r="E16" i="17"/>
  <c r="F16" i="17"/>
  <c r="G16" i="17"/>
  <c r="H16" i="17"/>
  <c r="I16" i="17"/>
  <c r="J16" i="17"/>
  <c r="K16" i="17"/>
  <c r="L16" i="17"/>
  <c r="M16" i="17"/>
  <c r="N16" i="17"/>
  <c r="O16" i="17"/>
  <c r="P16" i="17"/>
  <c r="Q16" i="17"/>
  <c r="R16" i="17"/>
  <c r="S16" i="17"/>
  <c r="T16" i="17"/>
  <c r="U16" i="17"/>
  <c r="B17" i="17"/>
  <c r="C17" i="17"/>
  <c r="D17" i="17"/>
  <c r="E17" i="17"/>
  <c r="F17" i="17"/>
  <c r="G17" i="17"/>
  <c r="H17" i="17"/>
  <c r="I17" i="17"/>
  <c r="J17" i="17"/>
  <c r="K17" i="17"/>
  <c r="L17" i="17"/>
  <c r="M17" i="17"/>
  <c r="N17" i="17"/>
  <c r="O17" i="17"/>
  <c r="P17" i="17"/>
  <c r="Q17" i="17"/>
  <c r="R17" i="17"/>
  <c r="S17" i="17"/>
  <c r="T17" i="17"/>
  <c r="U17" i="17"/>
  <c r="B22" i="17"/>
  <c r="C22" i="17"/>
  <c r="D22" i="17"/>
  <c r="E22" i="17"/>
  <c r="F22" i="17"/>
  <c r="G22" i="17"/>
  <c r="H22" i="17"/>
  <c r="I22" i="17"/>
  <c r="J22" i="17"/>
  <c r="K22" i="17"/>
  <c r="L22" i="17"/>
  <c r="M22" i="17"/>
  <c r="N22" i="17"/>
  <c r="O22" i="17"/>
  <c r="P22" i="17"/>
  <c r="Q22" i="17"/>
  <c r="R22" i="17"/>
  <c r="S22" i="17"/>
  <c r="T22" i="17"/>
  <c r="U22" i="17"/>
  <c r="B23" i="17"/>
  <c r="C23" i="17"/>
  <c r="D23" i="17"/>
  <c r="E23" i="17"/>
  <c r="F23" i="17"/>
  <c r="G23" i="17"/>
  <c r="H23" i="17"/>
  <c r="I23" i="17"/>
  <c r="J23" i="17"/>
  <c r="K23" i="17"/>
  <c r="L23" i="17"/>
  <c r="M23" i="17"/>
  <c r="N23" i="17"/>
  <c r="O23" i="17"/>
  <c r="P23" i="17"/>
  <c r="Q23" i="17"/>
  <c r="R23" i="17"/>
  <c r="S23" i="17"/>
  <c r="T23" i="17"/>
  <c r="U23" i="17"/>
  <c r="B24" i="17"/>
  <c r="C24" i="17"/>
  <c r="D24" i="17"/>
  <c r="E24" i="17"/>
  <c r="F24" i="17"/>
  <c r="G24" i="17"/>
  <c r="H24" i="17"/>
  <c r="I24" i="17"/>
  <c r="J24" i="17"/>
  <c r="K24" i="17"/>
  <c r="L24" i="17"/>
  <c r="M24" i="17"/>
  <c r="N24" i="17"/>
  <c r="O24" i="17"/>
  <c r="P24" i="17"/>
  <c r="Q24" i="17"/>
  <c r="R24" i="17"/>
  <c r="S24" i="17"/>
  <c r="T24" i="17"/>
  <c r="U24" i="17"/>
  <c r="B32" i="17"/>
  <c r="C32" i="17"/>
  <c r="D32" i="17"/>
  <c r="E32" i="17"/>
  <c r="F32" i="17"/>
  <c r="G32" i="17"/>
  <c r="H32" i="17"/>
  <c r="I32" i="17"/>
  <c r="J32" i="17"/>
  <c r="K32" i="17"/>
  <c r="L32" i="17"/>
  <c r="M32" i="17"/>
  <c r="N32" i="17"/>
  <c r="O32" i="17"/>
  <c r="P32" i="17"/>
  <c r="Q32" i="17"/>
  <c r="R32" i="17"/>
  <c r="S32" i="17"/>
  <c r="T32" i="17"/>
  <c r="U32" i="17"/>
  <c r="B33" i="17"/>
  <c r="C33" i="17"/>
  <c r="D33" i="17"/>
  <c r="E33" i="17"/>
  <c r="F33" i="17"/>
  <c r="G33" i="17"/>
  <c r="H33" i="17"/>
  <c r="I33" i="17"/>
  <c r="J33" i="17"/>
  <c r="K33" i="17"/>
  <c r="L33" i="17"/>
  <c r="M33" i="17"/>
  <c r="N33" i="17"/>
  <c r="O33" i="17"/>
  <c r="P33" i="17"/>
  <c r="Q33" i="17"/>
  <c r="R33" i="17"/>
  <c r="S33" i="17"/>
  <c r="T33" i="17"/>
  <c r="U33" i="17"/>
  <c r="B34" i="17"/>
  <c r="C34" i="17"/>
  <c r="D34" i="17"/>
  <c r="E34" i="17"/>
  <c r="F34" i="17"/>
  <c r="G34" i="17"/>
  <c r="H34" i="17"/>
  <c r="I34" i="17"/>
  <c r="J34" i="17"/>
  <c r="K34" i="17"/>
  <c r="L34" i="17"/>
  <c r="M34" i="17"/>
  <c r="N34" i="17"/>
  <c r="O34" i="17"/>
  <c r="P34" i="17"/>
  <c r="Q34" i="17"/>
  <c r="R34" i="17"/>
  <c r="S34" i="17"/>
  <c r="T34" i="17"/>
  <c r="U34" i="17"/>
  <c r="B39" i="17"/>
  <c r="C39" i="17"/>
  <c r="D39" i="17"/>
  <c r="E39" i="17"/>
  <c r="F39" i="17"/>
  <c r="G39" i="17"/>
  <c r="H39" i="17"/>
  <c r="I39" i="17"/>
  <c r="J39" i="17"/>
  <c r="K39" i="17"/>
  <c r="L39" i="17"/>
  <c r="M39" i="17"/>
  <c r="N39" i="17"/>
  <c r="O39" i="17"/>
  <c r="P39" i="17"/>
  <c r="Q39" i="17"/>
  <c r="R39" i="17"/>
  <c r="S39" i="17"/>
  <c r="T39" i="17"/>
  <c r="U39" i="17"/>
  <c r="B40" i="17"/>
  <c r="C40" i="17"/>
  <c r="D40" i="17"/>
  <c r="E40" i="17"/>
  <c r="F40" i="17"/>
  <c r="G40" i="17"/>
  <c r="H40" i="17"/>
  <c r="I40" i="17"/>
  <c r="J40" i="17"/>
  <c r="K40" i="17"/>
  <c r="L40" i="17"/>
  <c r="M40" i="17"/>
  <c r="N40" i="17"/>
  <c r="O40" i="17"/>
  <c r="P40" i="17"/>
  <c r="Q40" i="17"/>
  <c r="R40" i="17"/>
  <c r="S40" i="17"/>
  <c r="T40" i="17"/>
  <c r="U40" i="17"/>
  <c r="B41" i="17"/>
  <c r="C41" i="17"/>
  <c r="D41" i="17"/>
  <c r="E41" i="17"/>
  <c r="F41" i="17"/>
  <c r="G41" i="17"/>
  <c r="H41" i="17"/>
  <c r="I41" i="17"/>
  <c r="J41" i="17"/>
  <c r="K41" i="17"/>
  <c r="L41" i="17"/>
  <c r="M41" i="17"/>
  <c r="N41" i="17"/>
  <c r="O41" i="17"/>
  <c r="P41" i="17"/>
  <c r="Q41" i="17"/>
  <c r="R41" i="17"/>
  <c r="S41" i="17"/>
  <c r="T41" i="17"/>
  <c r="U41" i="17"/>
  <c r="B46" i="17"/>
  <c r="C46" i="17"/>
  <c r="D46" i="17"/>
  <c r="E46" i="17"/>
  <c r="F46" i="17"/>
  <c r="G46" i="17"/>
  <c r="H46" i="17"/>
  <c r="I46" i="17"/>
  <c r="J46" i="17"/>
  <c r="K46" i="17"/>
  <c r="L46" i="17"/>
  <c r="M46" i="17"/>
  <c r="N46" i="17"/>
  <c r="O46" i="17"/>
  <c r="P46" i="17"/>
  <c r="Q46" i="17"/>
  <c r="R46" i="17"/>
  <c r="S46" i="17"/>
  <c r="T46" i="17"/>
  <c r="U46" i="17"/>
  <c r="B47" i="17"/>
  <c r="C47" i="17"/>
  <c r="D47" i="17"/>
  <c r="E47" i="17"/>
  <c r="F47" i="17"/>
  <c r="G47" i="17"/>
  <c r="H47" i="17"/>
  <c r="I47" i="17"/>
  <c r="J47" i="17"/>
  <c r="K47" i="17"/>
  <c r="L47" i="17"/>
  <c r="M47" i="17"/>
  <c r="N47" i="17"/>
  <c r="O47" i="17"/>
  <c r="P47" i="17"/>
  <c r="Q47" i="17"/>
  <c r="R47" i="17"/>
  <c r="S47" i="17"/>
  <c r="T47" i="17"/>
  <c r="U47" i="17"/>
  <c r="B48" i="17"/>
  <c r="C48" i="17"/>
  <c r="D48" i="17"/>
  <c r="E48" i="17"/>
  <c r="F48" i="17"/>
  <c r="G48" i="17"/>
  <c r="H48" i="17"/>
  <c r="I48" i="17"/>
  <c r="J48" i="17"/>
  <c r="K48" i="17"/>
  <c r="L48" i="17"/>
  <c r="M48" i="17"/>
  <c r="N48" i="17"/>
  <c r="O48" i="17"/>
  <c r="P48" i="17"/>
  <c r="Q48" i="17"/>
  <c r="R48" i="17"/>
  <c r="S48" i="17"/>
  <c r="T48" i="17"/>
  <c r="U48" i="17"/>
  <c r="W8" i="17"/>
  <c r="W9" i="17"/>
  <c r="W10" i="17"/>
  <c r="W15" i="17"/>
  <c r="W16" i="17"/>
  <c r="W17" i="17"/>
  <c r="W22" i="17"/>
  <c r="W23" i="17"/>
  <c r="W24" i="17"/>
  <c r="W32" i="17"/>
  <c r="W33" i="17"/>
  <c r="W34" i="17"/>
  <c r="W39" i="17"/>
  <c r="W40" i="17"/>
  <c r="W41" i="17"/>
  <c r="W46" i="17"/>
  <c r="W47" i="17"/>
  <c r="W48" i="17"/>
  <c r="B51" i="6"/>
  <c r="C51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R51" i="6"/>
  <c r="S51" i="6"/>
  <c r="T51" i="6"/>
  <c r="U51" i="6"/>
  <c r="B52" i="6"/>
  <c r="C52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B53" i="6"/>
  <c r="C53" i="6"/>
  <c r="D53" i="6"/>
  <c r="E53" i="6"/>
  <c r="F53" i="6"/>
  <c r="G53" i="6"/>
  <c r="H53" i="6"/>
  <c r="I53" i="6"/>
  <c r="J53" i="6"/>
  <c r="K53" i="6"/>
  <c r="L53" i="6"/>
  <c r="M53" i="6"/>
  <c r="N53" i="6"/>
  <c r="O53" i="6"/>
  <c r="P53" i="6"/>
  <c r="Q53" i="6"/>
  <c r="R53" i="6"/>
  <c r="S53" i="6"/>
  <c r="T53" i="6"/>
  <c r="U53" i="6"/>
  <c r="B54" i="6"/>
  <c r="C54" i="6"/>
  <c r="D54" i="6"/>
  <c r="E54" i="6"/>
  <c r="F54" i="6"/>
  <c r="G54" i="6"/>
  <c r="H54" i="6"/>
  <c r="I54" i="6"/>
  <c r="J54" i="6"/>
  <c r="K54" i="6"/>
  <c r="L54" i="6"/>
  <c r="M54" i="6"/>
  <c r="N54" i="6"/>
  <c r="O54" i="6"/>
  <c r="P54" i="6"/>
  <c r="Q54" i="6"/>
  <c r="R54" i="6"/>
  <c r="S54" i="6"/>
  <c r="T54" i="6"/>
  <c r="U54" i="6"/>
  <c r="B55" i="6"/>
  <c r="C55" i="6"/>
  <c r="D55" i="6"/>
  <c r="E55" i="6"/>
  <c r="F55" i="6"/>
  <c r="G55" i="6"/>
  <c r="H55" i="6"/>
  <c r="I55" i="6"/>
  <c r="J55" i="6"/>
  <c r="K55" i="6"/>
  <c r="L55" i="6"/>
  <c r="M55" i="6"/>
  <c r="N55" i="6"/>
  <c r="O55" i="6"/>
  <c r="P55" i="6"/>
  <c r="Q55" i="6"/>
  <c r="R55" i="6"/>
  <c r="S55" i="6"/>
  <c r="T55" i="6"/>
  <c r="U55" i="6"/>
  <c r="B56" i="6"/>
  <c r="C56" i="6"/>
  <c r="D56" i="6"/>
  <c r="E56" i="6"/>
  <c r="F56" i="6"/>
  <c r="G56" i="6"/>
  <c r="H56" i="6"/>
  <c r="I56" i="6"/>
  <c r="J56" i="6"/>
  <c r="K56" i="6"/>
  <c r="L56" i="6"/>
  <c r="M56" i="6"/>
  <c r="N56" i="6"/>
  <c r="O56" i="6"/>
  <c r="P56" i="6"/>
  <c r="Q56" i="6"/>
  <c r="R56" i="6"/>
  <c r="S56" i="6"/>
  <c r="T56" i="6"/>
  <c r="U56" i="6"/>
  <c r="B57" i="6"/>
  <c r="C57" i="6"/>
  <c r="D57" i="6"/>
  <c r="E57" i="6"/>
  <c r="F57" i="6"/>
  <c r="G57" i="6"/>
  <c r="H57" i="6"/>
  <c r="I57" i="6"/>
  <c r="J57" i="6"/>
  <c r="K57" i="6"/>
  <c r="L57" i="6"/>
  <c r="M57" i="6"/>
  <c r="N57" i="6"/>
  <c r="O57" i="6"/>
  <c r="P57" i="6"/>
  <c r="Q57" i="6"/>
  <c r="R57" i="6"/>
  <c r="S57" i="6"/>
  <c r="T57" i="6"/>
  <c r="U57" i="6"/>
  <c r="B58" i="6"/>
  <c r="C58" i="6"/>
  <c r="D58" i="6"/>
  <c r="E58" i="6"/>
  <c r="F58" i="6"/>
  <c r="G58" i="6"/>
  <c r="H58" i="6"/>
  <c r="I58" i="6"/>
  <c r="J58" i="6"/>
  <c r="K58" i="6"/>
  <c r="L58" i="6"/>
  <c r="M58" i="6"/>
  <c r="N58" i="6"/>
  <c r="O58" i="6"/>
  <c r="P58" i="6"/>
  <c r="Q58" i="6"/>
  <c r="R58" i="6"/>
  <c r="S58" i="6"/>
  <c r="T58" i="6"/>
  <c r="U58" i="6"/>
  <c r="B64" i="6"/>
  <c r="C64" i="6"/>
  <c r="D64" i="6"/>
  <c r="E64" i="6"/>
  <c r="F64" i="6"/>
  <c r="G64" i="6"/>
  <c r="H64" i="6"/>
  <c r="I64" i="6"/>
  <c r="J64" i="6"/>
  <c r="K64" i="6"/>
  <c r="L64" i="6"/>
  <c r="M64" i="6"/>
  <c r="N64" i="6"/>
  <c r="O64" i="6"/>
  <c r="P64" i="6"/>
  <c r="Q64" i="6"/>
  <c r="R64" i="6"/>
  <c r="S64" i="6"/>
  <c r="T64" i="6"/>
  <c r="U64" i="6"/>
  <c r="B65" i="6"/>
  <c r="C65" i="6"/>
  <c r="D65" i="6"/>
  <c r="E65" i="6"/>
  <c r="F65" i="6"/>
  <c r="G65" i="6"/>
  <c r="H65" i="6"/>
  <c r="I65" i="6"/>
  <c r="J65" i="6"/>
  <c r="K65" i="6"/>
  <c r="L65" i="6"/>
  <c r="M65" i="6"/>
  <c r="N65" i="6"/>
  <c r="O65" i="6"/>
  <c r="P65" i="6"/>
  <c r="Q65" i="6"/>
  <c r="R65" i="6"/>
  <c r="S65" i="6"/>
  <c r="T65" i="6"/>
  <c r="U65" i="6"/>
  <c r="B66" i="6"/>
  <c r="C66" i="6"/>
  <c r="D66" i="6"/>
  <c r="E66" i="6"/>
  <c r="F66" i="6"/>
  <c r="G66" i="6"/>
  <c r="H66" i="6"/>
  <c r="I66" i="6"/>
  <c r="J66" i="6"/>
  <c r="K66" i="6"/>
  <c r="L66" i="6"/>
  <c r="M66" i="6"/>
  <c r="N66" i="6"/>
  <c r="O66" i="6"/>
  <c r="P66" i="6"/>
  <c r="Q66" i="6"/>
  <c r="R66" i="6"/>
  <c r="S66" i="6"/>
  <c r="T66" i="6"/>
  <c r="U66" i="6"/>
  <c r="B67" i="6"/>
  <c r="C67" i="6"/>
  <c r="D67" i="6"/>
  <c r="E67" i="6"/>
  <c r="F67" i="6"/>
  <c r="G67" i="6"/>
  <c r="H67" i="6"/>
  <c r="I67" i="6"/>
  <c r="J67" i="6"/>
  <c r="K67" i="6"/>
  <c r="L67" i="6"/>
  <c r="M67" i="6"/>
  <c r="N67" i="6"/>
  <c r="O67" i="6"/>
  <c r="P67" i="6"/>
  <c r="Q67" i="6"/>
  <c r="R67" i="6"/>
  <c r="S67" i="6"/>
  <c r="T67" i="6"/>
  <c r="U67" i="6"/>
  <c r="B68" i="6"/>
  <c r="C68" i="6"/>
  <c r="D68" i="6"/>
  <c r="E68" i="6"/>
  <c r="F68" i="6"/>
  <c r="G68" i="6"/>
  <c r="H68" i="6"/>
  <c r="I68" i="6"/>
  <c r="J68" i="6"/>
  <c r="K68" i="6"/>
  <c r="L68" i="6"/>
  <c r="M68" i="6"/>
  <c r="N68" i="6"/>
  <c r="O68" i="6"/>
  <c r="P68" i="6"/>
  <c r="Q68" i="6"/>
  <c r="R68" i="6"/>
  <c r="S68" i="6"/>
  <c r="T68" i="6"/>
  <c r="U68" i="6"/>
  <c r="B69" i="6"/>
  <c r="C69" i="6"/>
  <c r="D69" i="6"/>
  <c r="E69" i="6"/>
  <c r="F69" i="6"/>
  <c r="G69" i="6"/>
  <c r="H69" i="6"/>
  <c r="I69" i="6"/>
  <c r="J69" i="6"/>
  <c r="K69" i="6"/>
  <c r="L69" i="6"/>
  <c r="M69" i="6"/>
  <c r="N69" i="6"/>
  <c r="O69" i="6"/>
  <c r="P69" i="6"/>
  <c r="Q69" i="6"/>
  <c r="R69" i="6"/>
  <c r="S69" i="6"/>
  <c r="T69" i="6"/>
  <c r="U69" i="6"/>
  <c r="B70" i="6"/>
  <c r="C70" i="6"/>
  <c r="D70" i="6"/>
  <c r="E70" i="6"/>
  <c r="F70" i="6"/>
  <c r="G70" i="6"/>
  <c r="H70" i="6"/>
  <c r="I70" i="6"/>
  <c r="J70" i="6"/>
  <c r="K70" i="6"/>
  <c r="L70" i="6"/>
  <c r="M70" i="6"/>
  <c r="N70" i="6"/>
  <c r="O70" i="6"/>
  <c r="P70" i="6"/>
  <c r="Q70" i="6"/>
  <c r="R70" i="6"/>
  <c r="S70" i="6"/>
  <c r="T70" i="6"/>
  <c r="U70" i="6"/>
  <c r="B71" i="6"/>
  <c r="C71" i="6"/>
  <c r="D71" i="6"/>
  <c r="E71" i="6"/>
  <c r="F71" i="6"/>
  <c r="G71" i="6"/>
  <c r="H71" i="6"/>
  <c r="I71" i="6"/>
  <c r="J71" i="6"/>
  <c r="K71" i="6"/>
  <c r="L71" i="6"/>
  <c r="M71" i="6"/>
  <c r="N71" i="6"/>
  <c r="O71" i="6"/>
  <c r="P71" i="6"/>
  <c r="Q71" i="6"/>
  <c r="R71" i="6"/>
  <c r="S71" i="6"/>
  <c r="T71" i="6"/>
  <c r="U71" i="6"/>
  <c r="B77" i="6"/>
  <c r="C77" i="6"/>
  <c r="D77" i="6"/>
  <c r="E77" i="6"/>
  <c r="F77" i="6"/>
  <c r="G77" i="6"/>
  <c r="H77" i="6"/>
  <c r="I77" i="6"/>
  <c r="J77" i="6"/>
  <c r="K77" i="6"/>
  <c r="L77" i="6"/>
  <c r="M77" i="6"/>
  <c r="N77" i="6"/>
  <c r="O77" i="6"/>
  <c r="P77" i="6"/>
  <c r="Q77" i="6"/>
  <c r="R77" i="6"/>
  <c r="S77" i="6"/>
  <c r="T77" i="6"/>
  <c r="U77" i="6"/>
  <c r="B78" i="6"/>
  <c r="C78" i="6"/>
  <c r="D78" i="6"/>
  <c r="E78" i="6"/>
  <c r="F78" i="6"/>
  <c r="G78" i="6"/>
  <c r="H78" i="6"/>
  <c r="I78" i="6"/>
  <c r="J78" i="6"/>
  <c r="K78" i="6"/>
  <c r="L78" i="6"/>
  <c r="M78" i="6"/>
  <c r="N78" i="6"/>
  <c r="O78" i="6"/>
  <c r="P78" i="6"/>
  <c r="Q78" i="6"/>
  <c r="R78" i="6"/>
  <c r="S78" i="6"/>
  <c r="T78" i="6"/>
  <c r="U78" i="6"/>
  <c r="B79" i="6"/>
  <c r="C79" i="6"/>
  <c r="D79" i="6"/>
  <c r="E79" i="6"/>
  <c r="F79" i="6"/>
  <c r="G79" i="6"/>
  <c r="H79" i="6"/>
  <c r="I79" i="6"/>
  <c r="J79" i="6"/>
  <c r="K79" i="6"/>
  <c r="L79" i="6"/>
  <c r="M79" i="6"/>
  <c r="N79" i="6"/>
  <c r="O79" i="6"/>
  <c r="P79" i="6"/>
  <c r="Q79" i="6"/>
  <c r="R79" i="6"/>
  <c r="S79" i="6"/>
  <c r="T79" i="6"/>
  <c r="U79" i="6"/>
  <c r="B80" i="6"/>
  <c r="C80" i="6"/>
  <c r="D80" i="6"/>
  <c r="E80" i="6"/>
  <c r="F80" i="6"/>
  <c r="G80" i="6"/>
  <c r="H80" i="6"/>
  <c r="I80" i="6"/>
  <c r="J80" i="6"/>
  <c r="K80" i="6"/>
  <c r="L80" i="6"/>
  <c r="M80" i="6"/>
  <c r="N80" i="6"/>
  <c r="O80" i="6"/>
  <c r="P80" i="6"/>
  <c r="Q80" i="6"/>
  <c r="R80" i="6"/>
  <c r="S80" i="6"/>
  <c r="T80" i="6"/>
  <c r="U80" i="6"/>
  <c r="B81" i="6"/>
  <c r="C81" i="6"/>
  <c r="D81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B82" i="6"/>
  <c r="C82" i="6"/>
  <c r="D82" i="6"/>
  <c r="E82" i="6"/>
  <c r="F82" i="6"/>
  <c r="G82" i="6"/>
  <c r="H82" i="6"/>
  <c r="I82" i="6"/>
  <c r="J82" i="6"/>
  <c r="K82" i="6"/>
  <c r="L82" i="6"/>
  <c r="M82" i="6"/>
  <c r="N82" i="6"/>
  <c r="O82" i="6"/>
  <c r="P82" i="6"/>
  <c r="Q82" i="6"/>
  <c r="R82" i="6"/>
  <c r="S82" i="6"/>
  <c r="T82" i="6"/>
  <c r="U82" i="6"/>
  <c r="B83" i="6"/>
  <c r="C83" i="6"/>
  <c r="D83" i="6"/>
  <c r="E83" i="6"/>
  <c r="F83" i="6"/>
  <c r="G83" i="6"/>
  <c r="H83" i="6"/>
  <c r="I83" i="6"/>
  <c r="J83" i="6"/>
  <c r="K83" i="6"/>
  <c r="L83" i="6"/>
  <c r="M83" i="6"/>
  <c r="N83" i="6"/>
  <c r="O83" i="6"/>
  <c r="P83" i="6"/>
  <c r="Q83" i="6"/>
  <c r="R83" i="6"/>
  <c r="S83" i="6"/>
  <c r="T83" i="6"/>
  <c r="U83" i="6"/>
  <c r="B84" i="6"/>
  <c r="C84" i="6"/>
  <c r="D84" i="6"/>
  <c r="E84" i="6"/>
  <c r="F84" i="6"/>
  <c r="G84" i="6"/>
  <c r="H84" i="6"/>
  <c r="I84" i="6"/>
  <c r="J84" i="6"/>
  <c r="K84" i="6"/>
  <c r="L84" i="6"/>
  <c r="M84" i="6"/>
  <c r="N84" i="6"/>
  <c r="O84" i="6"/>
  <c r="P84" i="6"/>
  <c r="Q84" i="6"/>
  <c r="R84" i="6"/>
  <c r="S84" i="6"/>
  <c r="T84" i="6"/>
  <c r="U84" i="6"/>
  <c r="V71" i="21"/>
  <c r="V70" i="21"/>
  <c r="V47" i="21"/>
  <c r="V46" i="21"/>
  <c r="V23" i="21"/>
  <c r="V22" i="21"/>
  <c r="V71" i="20"/>
  <c r="V70" i="20"/>
  <c r="V47" i="20"/>
  <c r="V46" i="20"/>
  <c r="V23" i="20"/>
  <c r="V22" i="20"/>
  <c r="V90" i="19"/>
  <c r="U90" i="19"/>
  <c r="T90" i="19"/>
  <c r="S90" i="19"/>
  <c r="R90" i="19"/>
  <c r="Q90" i="19"/>
  <c r="P90" i="19"/>
  <c r="O90" i="19"/>
  <c r="N90" i="19"/>
  <c r="M90" i="19"/>
  <c r="L90" i="19"/>
  <c r="K90" i="19"/>
  <c r="J90" i="19"/>
  <c r="I90" i="19"/>
  <c r="H90" i="19"/>
  <c r="G90" i="19"/>
  <c r="F90" i="19"/>
  <c r="E90" i="19"/>
  <c r="D90" i="19"/>
  <c r="C90" i="19"/>
  <c r="B90" i="19"/>
  <c r="V89" i="19"/>
  <c r="U89" i="19"/>
  <c r="T89" i="19"/>
  <c r="S89" i="19"/>
  <c r="R89" i="19"/>
  <c r="Q89" i="19"/>
  <c r="P89" i="19"/>
  <c r="O89" i="19"/>
  <c r="N89" i="19"/>
  <c r="M89" i="19"/>
  <c r="L89" i="19"/>
  <c r="K89" i="19"/>
  <c r="J89" i="19"/>
  <c r="I89" i="19"/>
  <c r="H89" i="19"/>
  <c r="G89" i="19"/>
  <c r="F89" i="19"/>
  <c r="E89" i="19"/>
  <c r="D89" i="19"/>
  <c r="C89" i="19"/>
  <c r="B89" i="19"/>
  <c r="V88" i="19"/>
  <c r="U88" i="19"/>
  <c r="T88" i="19"/>
  <c r="S88" i="19"/>
  <c r="R88" i="19"/>
  <c r="Q88" i="19"/>
  <c r="P88" i="19"/>
  <c r="O88" i="19"/>
  <c r="N88" i="19"/>
  <c r="M88" i="19"/>
  <c r="L88" i="19"/>
  <c r="K88" i="19"/>
  <c r="J88" i="19"/>
  <c r="I88" i="19"/>
  <c r="H88" i="19"/>
  <c r="G88" i="19"/>
  <c r="F88" i="19"/>
  <c r="E88" i="19"/>
  <c r="D88" i="19"/>
  <c r="C88" i="19"/>
  <c r="B88" i="19"/>
  <c r="V87" i="19"/>
  <c r="U87" i="19"/>
  <c r="T87" i="19"/>
  <c r="S87" i="19"/>
  <c r="R87" i="19"/>
  <c r="Q87" i="19"/>
  <c r="P87" i="19"/>
  <c r="O87" i="19"/>
  <c r="N87" i="19"/>
  <c r="M87" i="19"/>
  <c r="L87" i="19"/>
  <c r="K87" i="19"/>
  <c r="J87" i="19"/>
  <c r="I87" i="19"/>
  <c r="H87" i="19"/>
  <c r="G87" i="19"/>
  <c r="F87" i="19"/>
  <c r="E87" i="19"/>
  <c r="D87" i="19"/>
  <c r="C87" i="19"/>
  <c r="B87" i="19"/>
  <c r="V86" i="19"/>
  <c r="U86" i="19"/>
  <c r="T86" i="19"/>
  <c r="S86" i="19"/>
  <c r="R86" i="19"/>
  <c r="Q86" i="19"/>
  <c r="P86" i="19"/>
  <c r="O86" i="19"/>
  <c r="N86" i="19"/>
  <c r="M86" i="19"/>
  <c r="L86" i="19"/>
  <c r="K86" i="19"/>
  <c r="J86" i="19"/>
  <c r="I86" i="19"/>
  <c r="H86" i="19"/>
  <c r="G86" i="19"/>
  <c r="F86" i="19"/>
  <c r="E86" i="19"/>
  <c r="D86" i="19"/>
  <c r="C86" i="19"/>
  <c r="B86" i="19"/>
  <c r="V85" i="19"/>
  <c r="U85" i="19"/>
  <c r="T85" i="19"/>
  <c r="S85" i="19"/>
  <c r="R85" i="19"/>
  <c r="Q85" i="19"/>
  <c r="P85" i="19"/>
  <c r="O85" i="19"/>
  <c r="N85" i="19"/>
  <c r="M85" i="19"/>
  <c r="L85" i="19"/>
  <c r="K85" i="19"/>
  <c r="J85" i="19"/>
  <c r="I85" i="19"/>
  <c r="H85" i="19"/>
  <c r="G85" i="19"/>
  <c r="F85" i="19"/>
  <c r="E85" i="19"/>
  <c r="D85" i="19"/>
  <c r="C85" i="19"/>
  <c r="B85" i="19"/>
  <c r="V84" i="19"/>
  <c r="U84" i="19"/>
  <c r="T84" i="19"/>
  <c r="S84" i="19"/>
  <c r="R84" i="19"/>
  <c r="Q84" i="19"/>
  <c r="P84" i="19"/>
  <c r="O84" i="19"/>
  <c r="N84" i="19"/>
  <c r="M84" i="19"/>
  <c r="L84" i="19"/>
  <c r="K84" i="19"/>
  <c r="J84" i="19"/>
  <c r="I84" i="19"/>
  <c r="H84" i="19"/>
  <c r="G84" i="19"/>
  <c r="F84" i="19"/>
  <c r="E84" i="19"/>
  <c r="D84" i="19"/>
  <c r="C84" i="19"/>
  <c r="B84" i="19"/>
  <c r="V83" i="19"/>
  <c r="U83" i="19"/>
  <c r="T83" i="19"/>
  <c r="S83" i="19"/>
  <c r="R83" i="19"/>
  <c r="Q83" i="19"/>
  <c r="P83" i="19"/>
  <c r="O83" i="19"/>
  <c r="N83" i="19"/>
  <c r="M83" i="19"/>
  <c r="L83" i="19"/>
  <c r="K83" i="19"/>
  <c r="J83" i="19"/>
  <c r="I83" i="19"/>
  <c r="H83" i="19"/>
  <c r="G83" i="19"/>
  <c r="F83" i="19"/>
  <c r="E83" i="19"/>
  <c r="D83" i="19"/>
  <c r="C83" i="19"/>
  <c r="B83" i="19"/>
  <c r="V82" i="19"/>
  <c r="U82" i="19"/>
  <c r="T82" i="19"/>
  <c r="S82" i="19"/>
  <c r="R82" i="19"/>
  <c r="Q82" i="19"/>
  <c r="P82" i="19"/>
  <c r="O82" i="19"/>
  <c r="N82" i="19"/>
  <c r="M82" i="19"/>
  <c r="L82" i="19"/>
  <c r="K82" i="19"/>
  <c r="J82" i="19"/>
  <c r="I82" i="19"/>
  <c r="H82" i="19"/>
  <c r="G82" i="19"/>
  <c r="F82" i="19"/>
  <c r="E82" i="19"/>
  <c r="D82" i="19"/>
  <c r="C82" i="19"/>
  <c r="B82" i="19"/>
  <c r="V81" i="19"/>
  <c r="U81" i="19"/>
  <c r="T81" i="19"/>
  <c r="S81" i="19"/>
  <c r="R81" i="19"/>
  <c r="Q81" i="19"/>
  <c r="P81" i="19"/>
  <c r="O81" i="19"/>
  <c r="N81" i="19"/>
  <c r="M81" i="19"/>
  <c r="L81" i="19"/>
  <c r="K81" i="19"/>
  <c r="J81" i="19"/>
  <c r="I81" i="19"/>
  <c r="H81" i="19"/>
  <c r="G81" i="19"/>
  <c r="F81" i="19"/>
  <c r="E81" i="19"/>
  <c r="D81" i="19"/>
  <c r="C81" i="19"/>
  <c r="B81" i="19"/>
  <c r="V76" i="19"/>
  <c r="U76" i="19"/>
  <c r="T76" i="19"/>
  <c r="S76" i="19"/>
  <c r="R76" i="19"/>
  <c r="Q76" i="19"/>
  <c r="P76" i="19"/>
  <c r="O76" i="19"/>
  <c r="N76" i="19"/>
  <c r="M76" i="19"/>
  <c r="L76" i="19"/>
  <c r="K76" i="19"/>
  <c r="J76" i="19"/>
  <c r="I76" i="19"/>
  <c r="H76" i="19"/>
  <c r="G76" i="19"/>
  <c r="F76" i="19"/>
  <c r="E76" i="19"/>
  <c r="D76" i="19"/>
  <c r="C76" i="19"/>
  <c r="B76" i="19"/>
  <c r="V75" i="19"/>
  <c r="U75" i="19"/>
  <c r="T75" i="19"/>
  <c r="S75" i="19"/>
  <c r="R75" i="19"/>
  <c r="Q75" i="19"/>
  <c r="P75" i="19"/>
  <c r="O75" i="19"/>
  <c r="N75" i="19"/>
  <c r="M75" i="19"/>
  <c r="L75" i="19"/>
  <c r="K75" i="19"/>
  <c r="J75" i="19"/>
  <c r="I75" i="19"/>
  <c r="H75" i="19"/>
  <c r="G75" i="19"/>
  <c r="F75" i="19"/>
  <c r="E75" i="19"/>
  <c r="D75" i="19"/>
  <c r="C75" i="19"/>
  <c r="B75" i="19"/>
  <c r="V74" i="19"/>
  <c r="U74" i="19"/>
  <c r="T74" i="19"/>
  <c r="S74" i="19"/>
  <c r="R74" i="19"/>
  <c r="Q74" i="19"/>
  <c r="P74" i="19"/>
  <c r="O74" i="19"/>
  <c r="N74" i="19"/>
  <c r="M74" i="19"/>
  <c r="L74" i="19"/>
  <c r="K74" i="19"/>
  <c r="J74" i="19"/>
  <c r="I74" i="19"/>
  <c r="H74" i="19"/>
  <c r="G74" i="19"/>
  <c r="F74" i="19"/>
  <c r="E74" i="19"/>
  <c r="D74" i="19"/>
  <c r="C74" i="19"/>
  <c r="B74" i="19"/>
  <c r="V73" i="19"/>
  <c r="U73" i="19"/>
  <c r="T73" i="19"/>
  <c r="S73" i="19"/>
  <c r="R73" i="19"/>
  <c r="Q73" i="19"/>
  <c r="P73" i="19"/>
  <c r="O73" i="19"/>
  <c r="N73" i="19"/>
  <c r="M73" i="19"/>
  <c r="L73" i="19"/>
  <c r="K73" i="19"/>
  <c r="J73" i="19"/>
  <c r="I73" i="19"/>
  <c r="H73" i="19"/>
  <c r="G73" i="19"/>
  <c r="F73" i="19"/>
  <c r="E73" i="19"/>
  <c r="D73" i="19"/>
  <c r="C73" i="19"/>
  <c r="B73" i="19"/>
  <c r="V72" i="19"/>
  <c r="U72" i="19"/>
  <c r="T72" i="19"/>
  <c r="S72" i="19"/>
  <c r="R72" i="19"/>
  <c r="Q72" i="19"/>
  <c r="P72" i="19"/>
  <c r="O72" i="19"/>
  <c r="N72" i="19"/>
  <c r="M72" i="19"/>
  <c r="L72" i="19"/>
  <c r="K72" i="19"/>
  <c r="J72" i="19"/>
  <c r="I72" i="19"/>
  <c r="H72" i="19"/>
  <c r="G72" i="19"/>
  <c r="F72" i="19"/>
  <c r="E72" i="19"/>
  <c r="D72" i="19"/>
  <c r="C72" i="19"/>
  <c r="B72" i="19"/>
  <c r="V71" i="19"/>
  <c r="U71" i="19"/>
  <c r="T71" i="19"/>
  <c r="S71" i="19"/>
  <c r="R71" i="19"/>
  <c r="Q71" i="19"/>
  <c r="P71" i="19"/>
  <c r="O71" i="19"/>
  <c r="N71" i="19"/>
  <c r="M71" i="19"/>
  <c r="L71" i="19"/>
  <c r="K71" i="19"/>
  <c r="J71" i="19"/>
  <c r="I71" i="19"/>
  <c r="H71" i="19"/>
  <c r="G71" i="19"/>
  <c r="F71" i="19"/>
  <c r="E71" i="19"/>
  <c r="D71" i="19"/>
  <c r="C71" i="19"/>
  <c r="B71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D70" i="19"/>
  <c r="C70" i="19"/>
  <c r="B70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B69" i="19"/>
  <c r="V68" i="19"/>
  <c r="U68" i="19"/>
  <c r="T68" i="19"/>
  <c r="S68" i="19"/>
  <c r="R68" i="19"/>
  <c r="Q68" i="19"/>
  <c r="P68" i="19"/>
  <c r="O68" i="19"/>
  <c r="N68" i="19"/>
  <c r="M68" i="19"/>
  <c r="L68" i="19"/>
  <c r="K68" i="19"/>
  <c r="J68" i="19"/>
  <c r="I68" i="19"/>
  <c r="H68" i="19"/>
  <c r="G68" i="19"/>
  <c r="F68" i="19"/>
  <c r="E68" i="19"/>
  <c r="D68" i="19"/>
  <c r="C68" i="19"/>
  <c r="B68" i="19"/>
  <c r="V67" i="19"/>
  <c r="U67" i="19"/>
  <c r="T67" i="19"/>
  <c r="S67" i="19"/>
  <c r="R67" i="19"/>
  <c r="Q67" i="19"/>
  <c r="P67" i="19"/>
  <c r="O67" i="19"/>
  <c r="N67" i="19"/>
  <c r="M67" i="19"/>
  <c r="L67" i="19"/>
  <c r="K67" i="19"/>
  <c r="J67" i="19"/>
  <c r="I67" i="19"/>
  <c r="H67" i="19"/>
  <c r="G67" i="19"/>
  <c r="F67" i="19"/>
  <c r="E67" i="19"/>
  <c r="D67" i="19"/>
  <c r="C67" i="19"/>
  <c r="B67" i="19"/>
  <c r="V62" i="19"/>
  <c r="U62" i="19"/>
  <c r="T62" i="19"/>
  <c r="S62" i="19"/>
  <c r="R62" i="19"/>
  <c r="Q62" i="19"/>
  <c r="P62" i="19"/>
  <c r="O62" i="19"/>
  <c r="N62" i="19"/>
  <c r="M62" i="19"/>
  <c r="L62" i="19"/>
  <c r="K62" i="19"/>
  <c r="J62" i="19"/>
  <c r="I62" i="19"/>
  <c r="H62" i="19"/>
  <c r="G62" i="19"/>
  <c r="F62" i="19"/>
  <c r="E62" i="19"/>
  <c r="D62" i="19"/>
  <c r="C62" i="19"/>
  <c r="B62" i="19"/>
  <c r="V61" i="19"/>
  <c r="U61" i="19"/>
  <c r="T61" i="19"/>
  <c r="S61" i="19"/>
  <c r="R61" i="19"/>
  <c r="Q61" i="19"/>
  <c r="P61" i="19"/>
  <c r="O61" i="19"/>
  <c r="N61" i="19"/>
  <c r="M61" i="19"/>
  <c r="L61" i="19"/>
  <c r="K61" i="19"/>
  <c r="J61" i="19"/>
  <c r="I61" i="19"/>
  <c r="H61" i="19"/>
  <c r="G61" i="19"/>
  <c r="F61" i="19"/>
  <c r="E61" i="19"/>
  <c r="D61" i="19"/>
  <c r="C61" i="19"/>
  <c r="B61" i="19"/>
  <c r="V60" i="19"/>
  <c r="U60" i="19"/>
  <c r="T60" i="19"/>
  <c r="S60" i="19"/>
  <c r="R60" i="19"/>
  <c r="Q60" i="19"/>
  <c r="P60" i="19"/>
  <c r="O60" i="19"/>
  <c r="N60" i="19"/>
  <c r="M60" i="19"/>
  <c r="L60" i="19"/>
  <c r="K60" i="19"/>
  <c r="J60" i="19"/>
  <c r="I60" i="19"/>
  <c r="H60" i="19"/>
  <c r="G60" i="19"/>
  <c r="F60" i="19"/>
  <c r="E60" i="19"/>
  <c r="D60" i="19"/>
  <c r="C60" i="19"/>
  <c r="B60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B59" i="19"/>
  <c r="V58" i="19"/>
  <c r="U58" i="19"/>
  <c r="T58" i="19"/>
  <c r="S58" i="19"/>
  <c r="R58" i="19"/>
  <c r="Q58" i="19"/>
  <c r="P58" i="19"/>
  <c r="O58" i="19"/>
  <c r="N58" i="19"/>
  <c r="M58" i="19"/>
  <c r="L58" i="19"/>
  <c r="K58" i="19"/>
  <c r="J58" i="19"/>
  <c r="I58" i="19"/>
  <c r="H58" i="19"/>
  <c r="G58" i="19"/>
  <c r="F58" i="19"/>
  <c r="E58" i="19"/>
  <c r="D58" i="19"/>
  <c r="C58" i="19"/>
  <c r="B58" i="19"/>
  <c r="V57" i="19"/>
  <c r="U57" i="19"/>
  <c r="T57" i="19"/>
  <c r="S57" i="19"/>
  <c r="R57" i="19"/>
  <c r="Q57" i="19"/>
  <c r="P57" i="19"/>
  <c r="O57" i="19"/>
  <c r="N57" i="19"/>
  <c r="M57" i="19"/>
  <c r="L57" i="19"/>
  <c r="K57" i="19"/>
  <c r="J57" i="19"/>
  <c r="I57" i="19"/>
  <c r="H57" i="19"/>
  <c r="G57" i="19"/>
  <c r="F57" i="19"/>
  <c r="E57" i="19"/>
  <c r="D57" i="19"/>
  <c r="C57" i="19"/>
  <c r="B57" i="19"/>
  <c r="V56" i="19"/>
  <c r="U56" i="19"/>
  <c r="T56" i="19"/>
  <c r="S56" i="19"/>
  <c r="R56" i="19"/>
  <c r="Q56" i="19"/>
  <c r="P56" i="19"/>
  <c r="O56" i="19"/>
  <c r="N56" i="19"/>
  <c r="M56" i="19"/>
  <c r="L56" i="19"/>
  <c r="K56" i="19"/>
  <c r="J56" i="19"/>
  <c r="I56" i="19"/>
  <c r="H56" i="19"/>
  <c r="G56" i="19"/>
  <c r="F56" i="19"/>
  <c r="E56" i="19"/>
  <c r="D56" i="19"/>
  <c r="C56" i="19"/>
  <c r="B56" i="19"/>
  <c r="V55" i="19"/>
  <c r="U55" i="19"/>
  <c r="T55" i="19"/>
  <c r="S55" i="19"/>
  <c r="R55" i="19"/>
  <c r="Q55" i="19"/>
  <c r="P55" i="19"/>
  <c r="O55" i="19"/>
  <c r="N55" i="19"/>
  <c r="M55" i="19"/>
  <c r="L55" i="19"/>
  <c r="K55" i="19"/>
  <c r="J55" i="19"/>
  <c r="I55" i="19"/>
  <c r="H55" i="19"/>
  <c r="G55" i="19"/>
  <c r="F55" i="19"/>
  <c r="E55" i="19"/>
  <c r="D55" i="19"/>
  <c r="C55" i="19"/>
  <c r="B55" i="19"/>
  <c r="V54" i="19"/>
  <c r="U54" i="19"/>
  <c r="T54" i="19"/>
  <c r="S54" i="19"/>
  <c r="R54" i="19"/>
  <c r="Q54" i="19"/>
  <c r="P54" i="19"/>
  <c r="O54" i="19"/>
  <c r="N54" i="19"/>
  <c r="M54" i="19"/>
  <c r="L54" i="19"/>
  <c r="K54" i="19"/>
  <c r="J54" i="19"/>
  <c r="I54" i="19"/>
  <c r="H54" i="19"/>
  <c r="G54" i="19"/>
  <c r="F54" i="19"/>
  <c r="E54" i="19"/>
  <c r="D54" i="19"/>
  <c r="C54" i="19"/>
  <c r="B54" i="19"/>
  <c r="V53" i="19"/>
  <c r="U53" i="19"/>
  <c r="T53" i="19"/>
  <c r="S53" i="19"/>
  <c r="R53" i="19"/>
  <c r="Q53" i="19"/>
  <c r="P53" i="19"/>
  <c r="O53" i="19"/>
  <c r="N53" i="19"/>
  <c r="M53" i="19"/>
  <c r="L53" i="19"/>
  <c r="K53" i="19"/>
  <c r="J53" i="19"/>
  <c r="I53" i="19"/>
  <c r="H53" i="19"/>
  <c r="G53" i="19"/>
  <c r="F53" i="19"/>
  <c r="E53" i="19"/>
  <c r="D53" i="19"/>
  <c r="C53" i="19"/>
  <c r="B53" i="19"/>
  <c r="V84" i="6"/>
  <c r="V83" i="6"/>
  <c r="V82" i="6"/>
  <c r="V81" i="6"/>
  <c r="V80" i="6"/>
  <c r="V79" i="6"/>
  <c r="V78" i="6"/>
  <c r="V77" i="6"/>
  <c r="V76" i="6"/>
  <c r="V71" i="6"/>
  <c r="V70" i="6"/>
  <c r="V69" i="6"/>
  <c r="V68" i="6"/>
  <c r="V67" i="6"/>
  <c r="V66" i="6"/>
  <c r="V65" i="6"/>
  <c r="V64" i="6"/>
  <c r="V63" i="6"/>
  <c r="V58" i="6"/>
  <c r="V57" i="6"/>
  <c r="V56" i="6"/>
  <c r="V55" i="6"/>
  <c r="V54" i="6"/>
  <c r="V53" i="6"/>
  <c r="V52" i="6"/>
  <c r="V51" i="6"/>
  <c r="V50" i="6"/>
  <c r="V66" i="18"/>
  <c r="U66" i="18"/>
  <c r="T66" i="18"/>
  <c r="S66" i="18"/>
  <c r="R66" i="18"/>
  <c r="Q66" i="18"/>
  <c r="P66" i="18"/>
  <c r="O66" i="18"/>
  <c r="N66" i="18"/>
  <c r="M66" i="18"/>
  <c r="L66" i="18"/>
  <c r="K66" i="18"/>
  <c r="J66" i="18"/>
  <c r="I66" i="18"/>
  <c r="H66" i="18"/>
  <c r="G66" i="18"/>
  <c r="F66" i="18"/>
  <c r="E66" i="18"/>
  <c r="D66" i="18"/>
  <c r="C66" i="18"/>
  <c r="B66" i="18"/>
  <c r="V65" i="18"/>
  <c r="U65" i="18"/>
  <c r="T65" i="18"/>
  <c r="S65" i="18"/>
  <c r="R65" i="18"/>
  <c r="Q65" i="18"/>
  <c r="P65" i="18"/>
  <c r="O65" i="18"/>
  <c r="N65" i="18"/>
  <c r="M65" i="18"/>
  <c r="L65" i="18"/>
  <c r="K65" i="18"/>
  <c r="J65" i="18"/>
  <c r="I65" i="18"/>
  <c r="H65" i="18"/>
  <c r="G65" i="18"/>
  <c r="F65" i="18"/>
  <c r="E65" i="18"/>
  <c r="D65" i="18"/>
  <c r="C65" i="18"/>
  <c r="B65" i="18"/>
  <c r="V64" i="18"/>
  <c r="U64" i="18"/>
  <c r="T64" i="18"/>
  <c r="S64" i="18"/>
  <c r="R64" i="18"/>
  <c r="Q64" i="18"/>
  <c r="P64" i="18"/>
  <c r="O64" i="18"/>
  <c r="N64" i="18"/>
  <c r="M64" i="18"/>
  <c r="L64" i="18"/>
  <c r="K64" i="18"/>
  <c r="J64" i="18"/>
  <c r="I64" i="18"/>
  <c r="H64" i="18"/>
  <c r="G64" i="18"/>
  <c r="F64" i="18"/>
  <c r="E64" i="18"/>
  <c r="D64" i="18"/>
  <c r="C64" i="18"/>
  <c r="B64" i="18"/>
  <c r="V63" i="18"/>
  <c r="U63" i="18"/>
  <c r="T63" i="18"/>
  <c r="S63" i="18"/>
  <c r="R63" i="18"/>
  <c r="Q63" i="18"/>
  <c r="P63" i="18"/>
  <c r="O63" i="18"/>
  <c r="N63" i="18"/>
  <c r="M63" i="18"/>
  <c r="L63" i="18"/>
  <c r="K63" i="18"/>
  <c r="J63" i="18"/>
  <c r="I63" i="18"/>
  <c r="H63" i="18"/>
  <c r="G63" i="18"/>
  <c r="F63" i="18"/>
  <c r="E63" i="18"/>
  <c r="D63" i="18"/>
  <c r="C63" i="18"/>
  <c r="B63" i="18"/>
  <c r="V62" i="18"/>
  <c r="U62" i="18"/>
  <c r="T62" i="18"/>
  <c r="S62" i="18"/>
  <c r="R62" i="18"/>
  <c r="Q62" i="18"/>
  <c r="P62" i="18"/>
  <c r="O62" i="18"/>
  <c r="N62" i="18"/>
  <c r="M62" i="18"/>
  <c r="L62" i="18"/>
  <c r="K62" i="18"/>
  <c r="J62" i="18"/>
  <c r="I62" i="18"/>
  <c r="H62" i="18"/>
  <c r="G62" i="18"/>
  <c r="F62" i="18"/>
  <c r="E62" i="18"/>
  <c r="D62" i="18"/>
  <c r="C62" i="18"/>
  <c r="B62" i="18"/>
  <c r="V61" i="18"/>
  <c r="U61" i="18"/>
  <c r="T61" i="18"/>
  <c r="S61" i="18"/>
  <c r="R61" i="18"/>
  <c r="Q61" i="18"/>
  <c r="P61" i="18"/>
  <c r="O61" i="18"/>
  <c r="N61" i="18"/>
  <c r="M61" i="18"/>
  <c r="L61" i="18"/>
  <c r="K61" i="18"/>
  <c r="J61" i="18"/>
  <c r="I61" i="18"/>
  <c r="H61" i="18"/>
  <c r="G61" i="18"/>
  <c r="F61" i="18"/>
  <c r="E61" i="18"/>
  <c r="D61" i="18"/>
  <c r="C61" i="18"/>
  <c r="B61" i="18"/>
  <c r="V56" i="18"/>
  <c r="U56" i="18"/>
  <c r="T56" i="18"/>
  <c r="S56" i="18"/>
  <c r="R56" i="18"/>
  <c r="Q56" i="18"/>
  <c r="P56" i="18"/>
  <c r="O56" i="18"/>
  <c r="N56" i="18"/>
  <c r="M56" i="18"/>
  <c r="L56" i="18"/>
  <c r="K56" i="18"/>
  <c r="J56" i="18"/>
  <c r="I56" i="18"/>
  <c r="H56" i="18"/>
  <c r="G56" i="18"/>
  <c r="F56" i="18"/>
  <c r="E56" i="18"/>
  <c r="D56" i="18"/>
  <c r="C56" i="18"/>
  <c r="B56" i="18"/>
  <c r="V55" i="18"/>
  <c r="U55" i="18"/>
  <c r="T55" i="18"/>
  <c r="S55" i="18"/>
  <c r="R55" i="18"/>
  <c r="Q55" i="18"/>
  <c r="P55" i="18"/>
  <c r="O55" i="18"/>
  <c r="N55" i="18"/>
  <c r="M55" i="18"/>
  <c r="L55" i="18"/>
  <c r="K55" i="18"/>
  <c r="J55" i="18"/>
  <c r="I55" i="18"/>
  <c r="H55" i="18"/>
  <c r="G55" i="18"/>
  <c r="F55" i="18"/>
  <c r="E55" i="18"/>
  <c r="D55" i="18"/>
  <c r="C55" i="18"/>
  <c r="B55" i="18"/>
  <c r="V54" i="18"/>
  <c r="U54" i="18"/>
  <c r="T54" i="18"/>
  <c r="S54" i="18"/>
  <c r="R54" i="18"/>
  <c r="Q54" i="18"/>
  <c r="P54" i="18"/>
  <c r="O54" i="18"/>
  <c r="N54" i="18"/>
  <c r="M54" i="18"/>
  <c r="L54" i="18"/>
  <c r="K54" i="18"/>
  <c r="J54" i="18"/>
  <c r="I54" i="18"/>
  <c r="H54" i="18"/>
  <c r="G54" i="18"/>
  <c r="F54" i="18"/>
  <c r="E54" i="18"/>
  <c r="D54" i="18"/>
  <c r="C54" i="18"/>
  <c r="B54" i="18"/>
  <c r="V53" i="18"/>
  <c r="U53" i="18"/>
  <c r="T53" i="18"/>
  <c r="S53" i="18"/>
  <c r="R53" i="18"/>
  <c r="Q53" i="18"/>
  <c r="P53" i="18"/>
  <c r="O53" i="18"/>
  <c r="N53" i="18"/>
  <c r="M53" i="18"/>
  <c r="L53" i="18"/>
  <c r="K53" i="18"/>
  <c r="J53" i="18"/>
  <c r="I53" i="18"/>
  <c r="H53" i="18"/>
  <c r="G53" i="18"/>
  <c r="F53" i="18"/>
  <c r="E53" i="18"/>
  <c r="D53" i="18"/>
  <c r="C53" i="18"/>
  <c r="B53" i="18"/>
  <c r="V52" i="18"/>
  <c r="U52" i="18"/>
  <c r="T52" i="18"/>
  <c r="S52" i="18"/>
  <c r="R52" i="18"/>
  <c r="Q52" i="18"/>
  <c r="P52" i="18"/>
  <c r="O52" i="18"/>
  <c r="N52" i="18"/>
  <c r="M52" i="18"/>
  <c r="L52" i="18"/>
  <c r="K52" i="18"/>
  <c r="J52" i="18"/>
  <c r="I52" i="18"/>
  <c r="H52" i="18"/>
  <c r="G52" i="18"/>
  <c r="F52" i="18"/>
  <c r="E52" i="18"/>
  <c r="D52" i="18"/>
  <c r="C52" i="18"/>
  <c r="B52" i="18"/>
  <c r="V51" i="18"/>
  <c r="U51" i="18"/>
  <c r="T51" i="18"/>
  <c r="S51" i="18"/>
  <c r="R51" i="18"/>
  <c r="Q51" i="18"/>
  <c r="P51" i="18"/>
  <c r="O51" i="18"/>
  <c r="N51" i="18"/>
  <c r="M51" i="18"/>
  <c r="L51" i="18"/>
  <c r="K51" i="18"/>
  <c r="J51" i="18"/>
  <c r="I51" i="18"/>
  <c r="H51" i="18"/>
  <c r="G51" i="18"/>
  <c r="F51" i="18"/>
  <c r="E51" i="18"/>
  <c r="D51" i="18"/>
  <c r="C51" i="18"/>
  <c r="B51" i="18"/>
  <c r="V46" i="18"/>
  <c r="U46" i="18"/>
  <c r="T46" i="18"/>
  <c r="S46" i="18"/>
  <c r="R46" i="18"/>
  <c r="Q46" i="18"/>
  <c r="P46" i="18"/>
  <c r="O46" i="18"/>
  <c r="N46" i="18"/>
  <c r="M46" i="18"/>
  <c r="L46" i="18"/>
  <c r="K46" i="18"/>
  <c r="J46" i="18"/>
  <c r="I46" i="18"/>
  <c r="H46" i="18"/>
  <c r="G46" i="18"/>
  <c r="F46" i="18"/>
  <c r="E46" i="18"/>
  <c r="D46" i="18"/>
  <c r="C46" i="18"/>
  <c r="B46" i="18"/>
  <c r="V45" i="18"/>
  <c r="U45" i="18"/>
  <c r="T45" i="18"/>
  <c r="S45" i="18"/>
  <c r="R45" i="18"/>
  <c r="Q45" i="18"/>
  <c r="P45" i="18"/>
  <c r="O45" i="18"/>
  <c r="N45" i="18"/>
  <c r="M45" i="18"/>
  <c r="L45" i="18"/>
  <c r="K45" i="18"/>
  <c r="J45" i="18"/>
  <c r="I45" i="18"/>
  <c r="H45" i="18"/>
  <c r="G45" i="18"/>
  <c r="F45" i="18"/>
  <c r="E45" i="18"/>
  <c r="D45" i="18"/>
  <c r="C45" i="18"/>
  <c r="B45" i="18"/>
  <c r="V44" i="18"/>
  <c r="U44" i="18"/>
  <c r="T44" i="18"/>
  <c r="S44" i="18"/>
  <c r="R44" i="18"/>
  <c r="Q44" i="18"/>
  <c r="P44" i="18"/>
  <c r="O44" i="18"/>
  <c r="N44" i="18"/>
  <c r="M44" i="18"/>
  <c r="L44" i="18"/>
  <c r="K44" i="18"/>
  <c r="J44" i="18"/>
  <c r="I44" i="18"/>
  <c r="H44" i="18"/>
  <c r="G44" i="18"/>
  <c r="F44" i="18"/>
  <c r="E44" i="18"/>
  <c r="D44" i="18"/>
  <c r="C44" i="18"/>
  <c r="B44" i="18"/>
  <c r="V43" i="18"/>
  <c r="U43" i="18"/>
  <c r="T43" i="18"/>
  <c r="S43" i="18"/>
  <c r="R43" i="18"/>
  <c r="Q43" i="18"/>
  <c r="P43" i="18"/>
  <c r="O43" i="18"/>
  <c r="N43" i="18"/>
  <c r="M43" i="18"/>
  <c r="L43" i="18"/>
  <c r="K43" i="18"/>
  <c r="J43" i="18"/>
  <c r="I43" i="18"/>
  <c r="H43" i="18"/>
  <c r="G43" i="18"/>
  <c r="F43" i="18"/>
  <c r="E43" i="18"/>
  <c r="D43" i="18"/>
  <c r="C43" i="18"/>
  <c r="B43" i="18"/>
  <c r="V42" i="18"/>
  <c r="U42" i="18"/>
  <c r="T42" i="18"/>
  <c r="S42" i="18"/>
  <c r="R42" i="18"/>
  <c r="Q42" i="18"/>
  <c r="P42" i="18"/>
  <c r="O42" i="18"/>
  <c r="N42" i="18"/>
  <c r="M42" i="18"/>
  <c r="L42" i="18"/>
  <c r="K42" i="18"/>
  <c r="J42" i="18"/>
  <c r="I42" i="18"/>
  <c r="H42" i="18"/>
  <c r="G42" i="18"/>
  <c r="F42" i="18"/>
  <c r="E42" i="18"/>
  <c r="D42" i="18"/>
  <c r="C42" i="18"/>
  <c r="B42" i="18"/>
  <c r="V41" i="18"/>
  <c r="U41" i="18"/>
  <c r="T41" i="18"/>
  <c r="S41" i="18"/>
  <c r="R41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E41" i="18"/>
  <c r="D41" i="18"/>
  <c r="C41" i="18"/>
  <c r="B41" i="18"/>
  <c r="B56" i="16"/>
  <c r="C56" i="16"/>
  <c r="D56" i="16"/>
  <c r="E56" i="16"/>
  <c r="F56" i="16"/>
  <c r="G56" i="16"/>
  <c r="H56" i="16"/>
  <c r="I56" i="16"/>
  <c r="J56" i="16"/>
  <c r="K56" i="16"/>
  <c r="L56" i="16"/>
  <c r="M56" i="16"/>
  <c r="N56" i="16"/>
  <c r="O56" i="16"/>
  <c r="P56" i="16"/>
  <c r="Q56" i="16"/>
  <c r="R56" i="16"/>
  <c r="S56" i="16"/>
  <c r="T56" i="16"/>
  <c r="U56" i="16"/>
  <c r="V56" i="16"/>
  <c r="W56" i="16"/>
  <c r="X56" i="16"/>
  <c r="B57" i="16"/>
  <c r="C57" i="16"/>
  <c r="D57" i="16"/>
  <c r="E57" i="16"/>
  <c r="F57" i="16"/>
  <c r="G57" i="16"/>
  <c r="H57" i="16"/>
  <c r="I57" i="16"/>
  <c r="J57" i="16"/>
  <c r="K57" i="16"/>
  <c r="L57" i="16"/>
  <c r="M57" i="16"/>
  <c r="N57" i="16"/>
  <c r="O57" i="16"/>
  <c r="P57" i="16"/>
  <c r="Q57" i="16"/>
  <c r="R57" i="16"/>
  <c r="S57" i="16"/>
  <c r="T57" i="16"/>
  <c r="U57" i="16"/>
  <c r="V57" i="16"/>
  <c r="W57" i="16"/>
  <c r="X57" i="16"/>
  <c r="B58" i="16"/>
  <c r="C58" i="16"/>
  <c r="D58" i="16"/>
  <c r="E58" i="16"/>
  <c r="F58" i="16"/>
  <c r="G58" i="16"/>
  <c r="H58" i="16"/>
  <c r="I58" i="16"/>
  <c r="J58" i="16"/>
  <c r="K58" i="16"/>
  <c r="L58" i="16"/>
  <c r="M58" i="16"/>
  <c r="N58" i="16"/>
  <c r="O58" i="16"/>
  <c r="P58" i="16"/>
  <c r="Q58" i="16"/>
  <c r="R58" i="16"/>
  <c r="S58" i="16"/>
  <c r="T58" i="16"/>
  <c r="U58" i="16"/>
  <c r="V58" i="16"/>
  <c r="W58" i="16"/>
  <c r="X58" i="16"/>
  <c r="B63" i="16"/>
  <c r="C63" i="16"/>
  <c r="D63" i="16"/>
  <c r="E63" i="16"/>
  <c r="F63" i="16"/>
  <c r="G63" i="16"/>
  <c r="H63" i="16"/>
  <c r="I63" i="16"/>
  <c r="J63" i="16"/>
  <c r="K63" i="16"/>
  <c r="L63" i="16"/>
  <c r="M63" i="16"/>
  <c r="N63" i="16"/>
  <c r="O63" i="16"/>
  <c r="P63" i="16"/>
  <c r="Q63" i="16"/>
  <c r="R63" i="16"/>
  <c r="S63" i="16"/>
  <c r="T63" i="16"/>
  <c r="U63" i="16"/>
  <c r="V63" i="16"/>
  <c r="W63" i="16"/>
  <c r="B64" i="16"/>
  <c r="C64" i="16"/>
  <c r="D64" i="16"/>
  <c r="E64" i="16"/>
  <c r="F64" i="16"/>
  <c r="G64" i="16"/>
  <c r="H64" i="16"/>
  <c r="I64" i="16"/>
  <c r="J64" i="16"/>
  <c r="K64" i="16"/>
  <c r="L64" i="16"/>
  <c r="M64" i="16"/>
  <c r="N64" i="16"/>
  <c r="O64" i="16"/>
  <c r="P64" i="16"/>
  <c r="Q64" i="16"/>
  <c r="R64" i="16"/>
  <c r="S64" i="16"/>
  <c r="T64" i="16"/>
  <c r="U64" i="16"/>
  <c r="V64" i="16"/>
  <c r="W64" i="16"/>
  <c r="B65" i="16"/>
  <c r="C65" i="16"/>
  <c r="D65" i="16"/>
  <c r="E65" i="16"/>
  <c r="F65" i="16"/>
  <c r="G65" i="16"/>
  <c r="H65" i="16"/>
  <c r="I65" i="16"/>
  <c r="J65" i="16"/>
  <c r="K65" i="16"/>
  <c r="L65" i="16"/>
  <c r="M65" i="16"/>
  <c r="N65" i="16"/>
  <c r="O65" i="16"/>
  <c r="P65" i="16"/>
  <c r="Q65" i="16"/>
  <c r="R65" i="16"/>
  <c r="S65" i="16"/>
  <c r="T65" i="16"/>
  <c r="U65" i="16"/>
  <c r="V65" i="16"/>
  <c r="W65" i="16"/>
  <c r="X63" i="16"/>
  <c r="X64" i="16"/>
  <c r="X65" i="16"/>
  <c r="B22" i="16"/>
  <c r="C22" i="16"/>
  <c r="D22" i="16"/>
  <c r="E22" i="16"/>
  <c r="F22" i="16"/>
  <c r="G22" i="16"/>
  <c r="H22" i="16"/>
  <c r="I22" i="16"/>
  <c r="J22" i="16"/>
  <c r="K22" i="16"/>
  <c r="L22" i="16"/>
  <c r="M22" i="16"/>
  <c r="N22" i="16"/>
  <c r="O22" i="16"/>
  <c r="P22" i="16"/>
  <c r="Q22" i="16"/>
  <c r="R22" i="16"/>
  <c r="S22" i="16"/>
  <c r="T22" i="16"/>
  <c r="U22" i="16"/>
  <c r="V22" i="16"/>
  <c r="W22" i="16"/>
  <c r="X22" i="16"/>
  <c r="B15" i="16"/>
  <c r="C15" i="16"/>
  <c r="D15" i="16"/>
  <c r="E15" i="16"/>
  <c r="F15" i="16"/>
  <c r="G15" i="16"/>
  <c r="H15" i="16"/>
  <c r="I15" i="16"/>
  <c r="J15" i="16"/>
  <c r="K15" i="16"/>
  <c r="L15" i="16"/>
  <c r="M15" i="16"/>
  <c r="N15" i="16"/>
  <c r="O15" i="16"/>
  <c r="P15" i="16"/>
  <c r="Q15" i="16"/>
  <c r="R15" i="16"/>
  <c r="S15" i="16"/>
  <c r="T15" i="16"/>
  <c r="U15" i="16"/>
  <c r="V15" i="16"/>
  <c r="W15" i="16"/>
  <c r="X15" i="16"/>
  <c r="B8" i="16"/>
  <c r="C8" i="16"/>
  <c r="D8" i="16"/>
  <c r="E8" i="16"/>
  <c r="F8" i="16"/>
  <c r="G8" i="16"/>
  <c r="H8" i="16"/>
  <c r="I8" i="16"/>
  <c r="J8" i="16"/>
  <c r="K8" i="16"/>
  <c r="L8" i="16"/>
  <c r="M8" i="16"/>
  <c r="N8" i="16"/>
  <c r="O8" i="16"/>
  <c r="P8" i="16"/>
  <c r="Q8" i="16"/>
  <c r="R8" i="16"/>
  <c r="S8" i="16"/>
  <c r="T8" i="16"/>
  <c r="U8" i="16"/>
  <c r="V8" i="16"/>
  <c r="W8" i="16"/>
  <c r="X8" i="16"/>
  <c r="W32" i="16"/>
  <c r="W33" i="16"/>
  <c r="W34" i="16"/>
  <c r="W39" i="16"/>
  <c r="W40" i="16"/>
  <c r="W41" i="16"/>
  <c r="W46" i="16"/>
  <c r="W47" i="16"/>
  <c r="W48" i="16"/>
  <c r="B62" i="15"/>
  <c r="C62" i="15"/>
  <c r="D62" i="15"/>
  <c r="E62" i="15"/>
  <c r="F62" i="15"/>
  <c r="G62" i="15"/>
  <c r="H62" i="15"/>
  <c r="I62" i="15"/>
  <c r="J62" i="15"/>
  <c r="K62" i="15"/>
  <c r="L62" i="15"/>
  <c r="M62" i="15"/>
  <c r="N62" i="15"/>
  <c r="O62" i="15"/>
  <c r="P62" i="15"/>
  <c r="Q62" i="15"/>
  <c r="R62" i="15"/>
  <c r="S62" i="15"/>
  <c r="T62" i="15"/>
  <c r="U62" i="15"/>
  <c r="V62" i="15"/>
  <c r="W62" i="15"/>
  <c r="X62" i="15"/>
  <c r="B63" i="15"/>
  <c r="C63" i="15"/>
  <c r="D63" i="15"/>
  <c r="E63" i="15"/>
  <c r="F63" i="15"/>
  <c r="G63" i="15"/>
  <c r="H63" i="15"/>
  <c r="I63" i="15"/>
  <c r="J63" i="15"/>
  <c r="K63" i="15"/>
  <c r="L63" i="15"/>
  <c r="M63" i="15"/>
  <c r="N63" i="15"/>
  <c r="O63" i="15"/>
  <c r="P63" i="15"/>
  <c r="Q63" i="15"/>
  <c r="R63" i="15"/>
  <c r="S63" i="15"/>
  <c r="T63" i="15"/>
  <c r="U63" i="15"/>
  <c r="V63" i="15"/>
  <c r="W63" i="15"/>
  <c r="X63" i="15"/>
  <c r="B64" i="15"/>
  <c r="C64" i="15"/>
  <c r="D64" i="15"/>
  <c r="E64" i="15"/>
  <c r="F64" i="15"/>
  <c r="G64" i="15"/>
  <c r="H64" i="15"/>
  <c r="I64" i="15"/>
  <c r="J64" i="15"/>
  <c r="K64" i="15"/>
  <c r="L64" i="15"/>
  <c r="M64" i="15"/>
  <c r="N64" i="15"/>
  <c r="O64" i="15"/>
  <c r="P64" i="15"/>
  <c r="Q64" i="15"/>
  <c r="R64" i="15"/>
  <c r="S64" i="15"/>
  <c r="T64" i="15"/>
  <c r="U64" i="15"/>
  <c r="V64" i="15"/>
  <c r="W64" i="15"/>
  <c r="X64" i="15"/>
  <c r="Y62" i="15"/>
  <c r="Y63" i="15"/>
  <c r="Y64" i="15"/>
  <c r="B55" i="15"/>
  <c r="C55" i="15"/>
  <c r="D55" i="15"/>
  <c r="E55" i="15"/>
  <c r="F55" i="15"/>
  <c r="G55" i="15"/>
  <c r="H55" i="15"/>
  <c r="I55" i="15"/>
  <c r="J55" i="15"/>
  <c r="K55" i="15"/>
  <c r="L55" i="15"/>
  <c r="M55" i="15"/>
  <c r="N55" i="15"/>
  <c r="O55" i="15"/>
  <c r="P55" i="15"/>
  <c r="Q55" i="15"/>
  <c r="R55" i="15"/>
  <c r="S55" i="15"/>
  <c r="T55" i="15"/>
  <c r="U55" i="15"/>
  <c r="V55" i="15"/>
  <c r="W55" i="15"/>
  <c r="X55" i="15"/>
  <c r="B56" i="15"/>
  <c r="C56" i="15"/>
  <c r="D56" i="15"/>
  <c r="E56" i="15"/>
  <c r="F56" i="15"/>
  <c r="G56" i="15"/>
  <c r="H56" i="15"/>
  <c r="I56" i="15"/>
  <c r="J56" i="15"/>
  <c r="K56" i="15"/>
  <c r="L56" i="15"/>
  <c r="M56" i="15"/>
  <c r="N56" i="15"/>
  <c r="O56" i="15"/>
  <c r="P56" i="15"/>
  <c r="Q56" i="15"/>
  <c r="R56" i="15"/>
  <c r="S56" i="15"/>
  <c r="T56" i="15"/>
  <c r="U56" i="15"/>
  <c r="V56" i="15"/>
  <c r="W56" i="15"/>
  <c r="X56" i="15"/>
  <c r="B57" i="15"/>
  <c r="C57" i="15"/>
  <c r="D57" i="15"/>
  <c r="E57" i="15"/>
  <c r="F57" i="15"/>
  <c r="G57" i="15"/>
  <c r="H57" i="15"/>
  <c r="I57" i="15"/>
  <c r="J57" i="15"/>
  <c r="K57" i="15"/>
  <c r="L57" i="15"/>
  <c r="M57" i="15"/>
  <c r="N57" i="15"/>
  <c r="O57" i="15"/>
  <c r="P57" i="15"/>
  <c r="Q57" i="15"/>
  <c r="R57" i="15"/>
  <c r="S57" i="15"/>
  <c r="T57" i="15"/>
  <c r="U57" i="15"/>
  <c r="V57" i="15"/>
  <c r="W57" i="15"/>
  <c r="X57" i="15"/>
  <c r="Y55" i="15"/>
  <c r="Y56" i="15"/>
  <c r="Y57" i="15"/>
  <c r="B45" i="15"/>
  <c r="C45" i="15"/>
  <c r="D45" i="15"/>
  <c r="E45" i="15"/>
  <c r="F45" i="15"/>
  <c r="G45" i="15"/>
  <c r="H45" i="15"/>
  <c r="I45" i="15"/>
  <c r="J45" i="15"/>
  <c r="K45" i="15"/>
  <c r="L45" i="15"/>
  <c r="M45" i="15"/>
  <c r="N45" i="15"/>
  <c r="O45" i="15"/>
  <c r="P45" i="15"/>
  <c r="Q45" i="15"/>
  <c r="R45" i="15"/>
  <c r="S45" i="15"/>
  <c r="T45" i="15"/>
  <c r="U45" i="15"/>
  <c r="V45" i="15"/>
  <c r="W45" i="15"/>
  <c r="X45" i="15"/>
  <c r="B46" i="15"/>
  <c r="C46" i="15"/>
  <c r="D46" i="15"/>
  <c r="E46" i="15"/>
  <c r="F46" i="15"/>
  <c r="G46" i="15"/>
  <c r="H46" i="15"/>
  <c r="I46" i="15"/>
  <c r="J46" i="15"/>
  <c r="K46" i="15"/>
  <c r="L46" i="15"/>
  <c r="M46" i="15"/>
  <c r="N46" i="15"/>
  <c r="O46" i="15"/>
  <c r="P46" i="15"/>
  <c r="Q46" i="15"/>
  <c r="R46" i="15"/>
  <c r="S46" i="15"/>
  <c r="T46" i="15"/>
  <c r="U46" i="15"/>
  <c r="V46" i="15"/>
  <c r="W46" i="15"/>
  <c r="X46" i="15"/>
  <c r="B47" i="15"/>
  <c r="C47" i="15"/>
  <c r="D47" i="15"/>
  <c r="E47" i="15"/>
  <c r="F47" i="15"/>
  <c r="G47" i="15"/>
  <c r="H47" i="15"/>
  <c r="I47" i="15"/>
  <c r="J47" i="15"/>
  <c r="K47" i="15"/>
  <c r="L47" i="15"/>
  <c r="M47" i="15"/>
  <c r="N47" i="15"/>
  <c r="O47" i="15"/>
  <c r="P47" i="15"/>
  <c r="Q47" i="15"/>
  <c r="R47" i="15"/>
  <c r="S47" i="15"/>
  <c r="T47" i="15"/>
  <c r="U47" i="15"/>
  <c r="V47" i="15"/>
  <c r="W47" i="15"/>
  <c r="X47" i="15"/>
  <c r="Y45" i="15"/>
  <c r="Y46" i="15"/>
  <c r="Y47" i="15"/>
  <c r="B38" i="15"/>
  <c r="C38" i="15"/>
  <c r="D38" i="15"/>
  <c r="E38" i="15"/>
  <c r="F38" i="15"/>
  <c r="G38" i="15"/>
  <c r="H38" i="15"/>
  <c r="I38" i="15"/>
  <c r="J38" i="15"/>
  <c r="K38" i="15"/>
  <c r="L38" i="15"/>
  <c r="M38" i="15"/>
  <c r="N38" i="15"/>
  <c r="O38" i="15"/>
  <c r="P38" i="15"/>
  <c r="Q38" i="15"/>
  <c r="R38" i="15"/>
  <c r="S38" i="15"/>
  <c r="T38" i="15"/>
  <c r="U38" i="15"/>
  <c r="V38" i="15"/>
  <c r="W38" i="15"/>
  <c r="X38" i="15"/>
  <c r="B39" i="15"/>
  <c r="C39" i="15"/>
  <c r="D39" i="15"/>
  <c r="E39" i="15"/>
  <c r="F39" i="15"/>
  <c r="G39" i="15"/>
  <c r="H39" i="15"/>
  <c r="I39" i="15"/>
  <c r="J39" i="15"/>
  <c r="K39" i="15"/>
  <c r="L39" i="15"/>
  <c r="M39" i="15"/>
  <c r="N39" i="15"/>
  <c r="O39" i="15"/>
  <c r="P39" i="15"/>
  <c r="Q39" i="15"/>
  <c r="R39" i="15"/>
  <c r="S39" i="15"/>
  <c r="T39" i="15"/>
  <c r="U39" i="15"/>
  <c r="V39" i="15"/>
  <c r="W39" i="15"/>
  <c r="X39" i="15"/>
  <c r="B40" i="15"/>
  <c r="C40" i="15"/>
  <c r="D40" i="15"/>
  <c r="E40" i="15"/>
  <c r="F40" i="15"/>
  <c r="G40" i="15"/>
  <c r="H40" i="15"/>
  <c r="I40" i="15"/>
  <c r="J40" i="15"/>
  <c r="K40" i="15"/>
  <c r="L40" i="15"/>
  <c r="M40" i="15"/>
  <c r="N40" i="15"/>
  <c r="O40" i="15"/>
  <c r="P40" i="15"/>
  <c r="Q40" i="15"/>
  <c r="R40" i="15"/>
  <c r="S40" i="15"/>
  <c r="T40" i="15"/>
  <c r="U40" i="15"/>
  <c r="V40" i="15"/>
  <c r="W40" i="15"/>
  <c r="X40" i="15"/>
  <c r="Y38" i="15"/>
  <c r="Y39" i="15"/>
  <c r="Y40" i="15"/>
  <c r="B31" i="15"/>
  <c r="C31" i="15"/>
  <c r="D31" i="15"/>
  <c r="E31" i="15"/>
  <c r="F31" i="15"/>
  <c r="G31" i="15"/>
  <c r="H31" i="15"/>
  <c r="I31" i="15"/>
  <c r="J31" i="15"/>
  <c r="K31" i="15"/>
  <c r="L31" i="15"/>
  <c r="M31" i="15"/>
  <c r="N31" i="15"/>
  <c r="O31" i="15"/>
  <c r="P31" i="15"/>
  <c r="Q31" i="15"/>
  <c r="R31" i="15"/>
  <c r="S31" i="15"/>
  <c r="T31" i="15"/>
  <c r="U31" i="15"/>
  <c r="V31" i="15"/>
  <c r="W31" i="15"/>
  <c r="X31" i="15"/>
  <c r="B32" i="15"/>
  <c r="C32" i="15"/>
  <c r="D32" i="15"/>
  <c r="E32" i="15"/>
  <c r="F32" i="15"/>
  <c r="G32" i="15"/>
  <c r="H32" i="15"/>
  <c r="I32" i="15"/>
  <c r="J32" i="15"/>
  <c r="K32" i="15"/>
  <c r="L32" i="15"/>
  <c r="M32" i="15"/>
  <c r="N32" i="15"/>
  <c r="O32" i="15"/>
  <c r="P32" i="15"/>
  <c r="Q32" i="15"/>
  <c r="R32" i="15"/>
  <c r="S32" i="15"/>
  <c r="T32" i="15"/>
  <c r="U32" i="15"/>
  <c r="V32" i="15"/>
  <c r="W32" i="15"/>
  <c r="X32" i="15"/>
  <c r="B33" i="15"/>
  <c r="C33" i="15"/>
  <c r="D33" i="15"/>
  <c r="E33" i="15"/>
  <c r="F33" i="15"/>
  <c r="G33" i="15"/>
  <c r="H33" i="15"/>
  <c r="I33" i="15"/>
  <c r="J33" i="15"/>
  <c r="K33" i="15"/>
  <c r="L33" i="15"/>
  <c r="M33" i="15"/>
  <c r="N33" i="15"/>
  <c r="O33" i="15"/>
  <c r="P33" i="15"/>
  <c r="Q33" i="15"/>
  <c r="R33" i="15"/>
  <c r="S33" i="15"/>
  <c r="T33" i="15"/>
  <c r="U33" i="15"/>
  <c r="V33" i="15"/>
  <c r="W33" i="15"/>
  <c r="X33" i="15"/>
  <c r="Y31" i="15"/>
  <c r="Y32" i="15"/>
  <c r="Y33" i="15"/>
  <c r="Y8" i="15"/>
  <c r="Y10" i="15"/>
  <c r="Y9" i="15"/>
  <c r="C22" i="15"/>
  <c r="D22" i="15"/>
  <c r="E22" i="15"/>
  <c r="F22" i="15"/>
  <c r="G22" i="15"/>
  <c r="H22" i="15"/>
  <c r="I22" i="15"/>
  <c r="J22" i="15"/>
  <c r="K22" i="15"/>
  <c r="L22" i="15"/>
  <c r="M22" i="15"/>
  <c r="N22" i="15"/>
  <c r="O22" i="15"/>
  <c r="P22" i="15"/>
  <c r="Q22" i="15"/>
  <c r="R22" i="15"/>
  <c r="S22" i="15"/>
  <c r="T22" i="15"/>
  <c r="U22" i="15"/>
  <c r="V22" i="15"/>
  <c r="W22" i="15"/>
  <c r="X22" i="15"/>
  <c r="Y22" i="15"/>
  <c r="Y15" i="15"/>
  <c r="X15" i="15"/>
  <c r="W15" i="15"/>
  <c r="V15" i="15"/>
  <c r="U15" i="15"/>
  <c r="T15" i="15"/>
  <c r="S15" i="15"/>
  <c r="R15" i="15"/>
  <c r="Q15" i="15"/>
  <c r="P15" i="15"/>
  <c r="O15" i="15"/>
  <c r="N15" i="15"/>
  <c r="M15" i="15"/>
  <c r="L15" i="15"/>
  <c r="K15" i="15"/>
  <c r="J15" i="15"/>
  <c r="I15" i="15"/>
  <c r="H15" i="15"/>
  <c r="G15" i="15"/>
  <c r="F15" i="15"/>
  <c r="E15" i="15"/>
  <c r="D15" i="15"/>
  <c r="C15" i="15"/>
  <c r="B22" i="15"/>
  <c r="B15" i="15"/>
  <c r="C8" i="15"/>
  <c r="D8" i="15"/>
  <c r="E8" i="15"/>
  <c r="F8" i="15"/>
  <c r="G8" i="15"/>
  <c r="H8" i="15"/>
  <c r="I8" i="15"/>
  <c r="J8" i="15"/>
  <c r="K8" i="15"/>
  <c r="L8" i="15"/>
  <c r="M8" i="15"/>
  <c r="N8" i="15"/>
  <c r="O8" i="15"/>
  <c r="P8" i="15"/>
  <c r="Q8" i="15"/>
  <c r="R8" i="15"/>
  <c r="S8" i="15"/>
  <c r="T8" i="15"/>
  <c r="U8" i="15"/>
  <c r="V8" i="15"/>
  <c r="W8" i="15"/>
  <c r="X8" i="15"/>
  <c r="C9" i="15"/>
  <c r="D9" i="15"/>
  <c r="E9" i="15"/>
  <c r="F9" i="15"/>
  <c r="G9" i="15"/>
  <c r="H9" i="15"/>
  <c r="I9" i="15"/>
  <c r="J9" i="15"/>
  <c r="K9" i="15"/>
  <c r="L9" i="15"/>
  <c r="M9" i="15"/>
  <c r="N9" i="15"/>
  <c r="O9" i="15"/>
  <c r="P9" i="15"/>
  <c r="Q9" i="15"/>
  <c r="R9" i="15"/>
  <c r="S9" i="15"/>
  <c r="T9" i="15"/>
  <c r="U9" i="15"/>
  <c r="V9" i="15"/>
  <c r="W9" i="15"/>
  <c r="X9" i="15"/>
  <c r="C10" i="15"/>
  <c r="D10" i="15"/>
  <c r="E10" i="15"/>
  <c r="F10" i="15"/>
  <c r="G10" i="15"/>
  <c r="H10" i="15"/>
  <c r="I10" i="15"/>
  <c r="J10" i="15"/>
  <c r="K10" i="15"/>
  <c r="L10" i="15"/>
  <c r="M10" i="15"/>
  <c r="N10" i="15"/>
  <c r="O10" i="15"/>
  <c r="P10" i="15"/>
  <c r="Q10" i="15"/>
  <c r="R10" i="15"/>
  <c r="S10" i="15"/>
  <c r="T10" i="15"/>
  <c r="U10" i="15"/>
  <c r="V10" i="15"/>
  <c r="W10" i="15"/>
  <c r="X10" i="15"/>
  <c r="B10" i="15"/>
  <c r="B9" i="15"/>
  <c r="B8" i="15"/>
  <c r="U70" i="21"/>
  <c r="U71" i="21" s="1"/>
  <c r="T70" i="21"/>
  <c r="T71" i="21" s="1"/>
  <c r="S70" i="21"/>
  <c r="S71" i="21" s="1"/>
  <c r="R70" i="21"/>
  <c r="R71" i="21" s="1"/>
  <c r="Q70" i="21"/>
  <c r="Q71" i="21" s="1"/>
  <c r="P70" i="21"/>
  <c r="P71" i="21" s="1"/>
  <c r="O70" i="21"/>
  <c r="O71" i="21" s="1"/>
  <c r="N70" i="21"/>
  <c r="N71" i="21" s="1"/>
  <c r="M70" i="21"/>
  <c r="M71" i="21" s="1"/>
  <c r="L70" i="21"/>
  <c r="L71" i="21" s="1"/>
  <c r="K70" i="21"/>
  <c r="K71" i="21" s="1"/>
  <c r="J70" i="21"/>
  <c r="J71" i="21" s="1"/>
  <c r="I70" i="21"/>
  <c r="I71" i="21" s="1"/>
  <c r="H70" i="21"/>
  <c r="H71" i="21" s="1"/>
  <c r="G70" i="21"/>
  <c r="G71" i="21" s="1"/>
  <c r="F70" i="21"/>
  <c r="F71" i="21" s="1"/>
  <c r="E70" i="21"/>
  <c r="E71" i="21" s="1"/>
  <c r="D70" i="21"/>
  <c r="D71" i="21" s="1"/>
  <c r="C70" i="21"/>
  <c r="C71" i="21" s="1"/>
  <c r="B70" i="21"/>
  <c r="B71" i="21" s="1"/>
  <c r="U46" i="21"/>
  <c r="U47" i="21" s="1"/>
  <c r="T46" i="21"/>
  <c r="T47" i="21" s="1"/>
  <c r="S46" i="21"/>
  <c r="S47" i="21" s="1"/>
  <c r="R46" i="21"/>
  <c r="R47" i="21" s="1"/>
  <c r="Q46" i="21"/>
  <c r="Q47" i="21" s="1"/>
  <c r="P46" i="21"/>
  <c r="P47" i="21" s="1"/>
  <c r="O46" i="21"/>
  <c r="O47" i="21" s="1"/>
  <c r="N46" i="21"/>
  <c r="N47" i="21" s="1"/>
  <c r="M46" i="21"/>
  <c r="M47" i="21" s="1"/>
  <c r="L46" i="21"/>
  <c r="L47" i="21" s="1"/>
  <c r="K46" i="21"/>
  <c r="K47" i="21" s="1"/>
  <c r="J46" i="21"/>
  <c r="J47" i="21" s="1"/>
  <c r="I46" i="21"/>
  <c r="I47" i="21" s="1"/>
  <c r="H46" i="21"/>
  <c r="H47" i="21" s="1"/>
  <c r="G46" i="21"/>
  <c r="G47" i="21" s="1"/>
  <c r="F46" i="21"/>
  <c r="F47" i="21" s="1"/>
  <c r="E46" i="21"/>
  <c r="E47" i="21" s="1"/>
  <c r="D46" i="21"/>
  <c r="D47" i="21" s="1"/>
  <c r="C46" i="21"/>
  <c r="C47" i="21" s="1"/>
  <c r="B46" i="21"/>
  <c r="B47" i="21" s="1"/>
  <c r="U22" i="21"/>
  <c r="U23" i="21" s="1"/>
  <c r="T22" i="21"/>
  <c r="T23" i="21" s="1"/>
  <c r="S22" i="21"/>
  <c r="S23" i="21" s="1"/>
  <c r="R22" i="21"/>
  <c r="R23" i="21" s="1"/>
  <c r="Q22" i="21"/>
  <c r="Q23" i="21" s="1"/>
  <c r="P22" i="21"/>
  <c r="P23" i="21" s="1"/>
  <c r="O22" i="21"/>
  <c r="O23" i="21" s="1"/>
  <c r="N22" i="21"/>
  <c r="N23" i="21" s="1"/>
  <c r="M22" i="21"/>
  <c r="M23" i="21" s="1"/>
  <c r="L22" i="21"/>
  <c r="L23" i="21" s="1"/>
  <c r="K22" i="21"/>
  <c r="K23" i="21" s="1"/>
  <c r="J22" i="21"/>
  <c r="J23" i="21" s="1"/>
  <c r="I22" i="21"/>
  <c r="I23" i="21" s="1"/>
  <c r="H22" i="21"/>
  <c r="H23" i="21" s="1"/>
  <c r="G22" i="21"/>
  <c r="G23" i="21" s="1"/>
  <c r="F22" i="21"/>
  <c r="F23" i="21" s="1"/>
  <c r="E22" i="21"/>
  <c r="E23" i="21" s="1"/>
  <c r="D22" i="21"/>
  <c r="D23" i="21" s="1"/>
  <c r="C22" i="21"/>
  <c r="C23" i="21" s="1"/>
  <c r="B22" i="21"/>
  <c r="B23" i="21" s="1"/>
  <c r="U70" i="20"/>
  <c r="U71" i="20" s="1"/>
  <c r="T70" i="20"/>
  <c r="T71" i="20" s="1"/>
  <c r="S70" i="20"/>
  <c r="S71" i="20" s="1"/>
  <c r="R70" i="20"/>
  <c r="R71" i="20" s="1"/>
  <c r="Q70" i="20"/>
  <c r="Q71" i="20" s="1"/>
  <c r="P70" i="20"/>
  <c r="P71" i="20" s="1"/>
  <c r="O70" i="20"/>
  <c r="O71" i="20" s="1"/>
  <c r="N70" i="20"/>
  <c r="N71" i="20" s="1"/>
  <c r="M70" i="20"/>
  <c r="M71" i="20" s="1"/>
  <c r="L70" i="20"/>
  <c r="L71" i="20" s="1"/>
  <c r="K70" i="20"/>
  <c r="K71" i="20" s="1"/>
  <c r="J70" i="20"/>
  <c r="J71" i="20" s="1"/>
  <c r="I70" i="20"/>
  <c r="I71" i="20" s="1"/>
  <c r="H70" i="20"/>
  <c r="H71" i="20" s="1"/>
  <c r="G70" i="20"/>
  <c r="G71" i="20" s="1"/>
  <c r="F70" i="20"/>
  <c r="F71" i="20" s="1"/>
  <c r="E70" i="20"/>
  <c r="E71" i="20" s="1"/>
  <c r="D70" i="20"/>
  <c r="D71" i="20" s="1"/>
  <c r="C70" i="20"/>
  <c r="C71" i="20" s="1"/>
  <c r="B70" i="20"/>
  <c r="B71" i="20" s="1"/>
  <c r="E46" i="20"/>
  <c r="D46" i="20"/>
  <c r="C46" i="20"/>
  <c r="U46" i="20"/>
  <c r="U47" i="20" s="1"/>
  <c r="T46" i="20"/>
  <c r="T47" i="20" s="1"/>
  <c r="S46" i="20"/>
  <c r="S47" i="20" s="1"/>
  <c r="R46" i="20"/>
  <c r="R47" i="20" s="1"/>
  <c r="Q46" i="20"/>
  <c r="Q47" i="20" s="1"/>
  <c r="P46" i="20"/>
  <c r="P47" i="20" s="1"/>
  <c r="O46" i="20"/>
  <c r="O47" i="20" s="1"/>
  <c r="N46" i="20"/>
  <c r="N47" i="20" s="1"/>
  <c r="M46" i="20"/>
  <c r="M47" i="20" s="1"/>
  <c r="L46" i="20"/>
  <c r="L47" i="20" s="1"/>
  <c r="K46" i="20"/>
  <c r="K47" i="20" s="1"/>
  <c r="J46" i="20"/>
  <c r="J47" i="20" s="1"/>
  <c r="I46" i="20"/>
  <c r="I47" i="20" s="1"/>
  <c r="H46" i="20"/>
  <c r="H47" i="20" s="1"/>
  <c r="G46" i="20"/>
  <c r="G47" i="20" s="1"/>
  <c r="F46" i="20"/>
  <c r="F47" i="20" s="1"/>
  <c r="E47" i="20"/>
  <c r="D47" i="20"/>
  <c r="C47" i="20"/>
  <c r="B46" i="20"/>
  <c r="B47" i="20" s="1"/>
  <c r="C22" i="20"/>
  <c r="D22" i="20"/>
  <c r="E22" i="20"/>
  <c r="F22" i="20"/>
  <c r="G22" i="20"/>
  <c r="H22" i="20"/>
  <c r="I22" i="20"/>
  <c r="J22" i="20"/>
  <c r="K22" i="20"/>
  <c r="L22" i="20"/>
  <c r="M22" i="20"/>
  <c r="N22" i="20"/>
  <c r="O22" i="20"/>
  <c r="P22" i="20"/>
  <c r="Q22" i="20"/>
  <c r="R22" i="20"/>
  <c r="S22" i="20"/>
  <c r="T22" i="20"/>
  <c r="U22" i="20"/>
  <c r="C23" i="20"/>
  <c r="D23" i="20"/>
  <c r="E23" i="20"/>
  <c r="F23" i="20"/>
  <c r="G23" i="20"/>
  <c r="H23" i="20"/>
  <c r="I23" i="20"/>
  <c r="J23" i="20"/>
  <c r="K23" i="20"/>
  <c r="L23" i="20"/>
  <c r="M23" i="20"/>
  <c r="N23" i="20"/>
  <c r="O23" i="20"/>
  <c r="P23" i="20"/>
  <c r="Q23" i="20"/>
  <c r="R23" i="20"/>
  <c r="S23" i="20"/>
  <c r="T23" i="20"/>
  <c r="U23" i="20"/>
  <c r="B23" i="20"/>
  <c r="B22" i="20"/>
  <c r="T17" i="13"/>
  <c r="T16" i="13"/>
  <c r="V48" i="17"/>
  <c r="V47" i="17"/>
  <c r="V41" i="17"/>
  <c r="V40" i="17"/>
  <c r="V33" i="17"/>
  <c r="V34" i="17"/>
  <c r="V23" i="17"/>
  <c r="V24" i="17"/>
  <c r="V16" i="17"/>
  <c r="V17" i="17"/>
  <c r="V9" i="17"/>
  <c r="V10" i="17"/>
  <c r="U17" i="13" l="1"/>
  <c r="U16" i="13"/>
  <c r="U15" i="13" s="1"/>
  <c r="V17" i="13"/>
  <c r="V16" i="13"/>
  <c r="V15" i="13" s="1"/>
  <c r="U76" i="6"/>
  <c r="T76" i="6"/>
  <c r="S76" i="6"/>
  <c r="R76" i="6"/>
  <c r="Q76" i="6"/>
  <c r="P76" i="6"/>
  <c r="O76" i="6"/>
  <c r="N76" i="6"/>
  <c r="M76" i="6"/>
  <c r="L76" i="6"/>
  <c r="K76" i="6"/>
  <c r="J76" i="6"/>
  <c r="I76" i="6"/>
  <c r="H76" i="6"/>
  <c r="G76" i="6"/>
  <c r="F76" i="6"/>
  <c r="E76" i="6"/>
  <c r="D76" i="6"/>
  <c r="C76" i="6"/>
  <c r="B76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D63" i="6"/>
  <c r="C63" i="6"/>
  <c r="B63" i="6"/>
  <c r="U50" i="6"/>
  <c r="T50" i="6"/>
  <c r="S50" i="6"/>
  <c r="R50" i="6"/>
  <c r="Q50" i="6"/>
  <c r="P50" i="6"/>
  <c r="O50" i="6"/>
  <c r="N50" i="6"/>
  <c r="M50" i="6"/>
  <c r="L50" i="6"/>
  <c r="K50" i="6"/>
  <c r="J50" i="6"/>
  <c r="I50" i="6"/>
  <c r="H50" i="6"/>
  <c r="G50" i="6"/>
  <c r="F50" i="6"/>
  <c r="E50" i="6"/>
  <c r="D50" i="6"/>
  <c r="C50" i="6"/>
  <c r="B50" i="6"/>
  <c r="X32" i="16"/>
  <c r="X33" i="16"/>
  <c r="V32" i="16"/>
  <c r="V33" i="16"/>
  <c r="U32" i="16"/>
  <c r="U33" i="16"/>
  <c r="T32" i="16"/>
  <c r="T33" i="16"/>
  <c r="S32" i="16"/>
  <c r="S33" i="16"/>
  <c r="R32" i="16"/>
  <c r="R33" i="16"/>
  <c r="Q32" i="16"/>
  <c r="Q33" i="16"/>
  <c r="P32" i="16"/>
  <c r="P33" i="16"/>
  <c r="O32" i="16"/>
  <c r="O33" i="16"/>
  <c r="N32" i="16"/>
  <c r="N33" i="16"/>
  <c r="M32" i="16"/>
  <c r="M33" i="16"/>
  <c r="L32" i="16"/>
  <c r="L33" i="16"/>
  <c r="K32" i="16"/>
  <c r="K33" i="16"/>
  <c r="J32" i="16"/>
  <c r="J33" i="16"/>
  <c r="I32" i="16"/>
  <c r="I33" i="16"/>
  <c r="H32" i="16"/>
  <c r="H33" i="16"/>
  <c r="G32" i="16"/>
  <c r="G33" i="16"/>
  <c r="F32" i="16"/>
  <c r="F33" i="16"/>
  <c r="E32" i="16"/>
  <c r="E33" i="16"/>
  <c r="D32" i="16"/>
  <c r="D33" i="16"/>
  <c r="C32" i="16"/>
  <c r="C33" i="16"/>
  <c r="B32" i="16"/>
  <c r="B33" i="16"/>
  <c r="X39" i="16"/>
  <c r="X40" i="16"/>
  <c r="V39" i="16"/>
  <c r="V40" i="16"/>
  <c r="U39" i="16"/>
  <c r="U40" i="16"/>
  <c r="T39" i="16"/>
  <c r="T40" i="16"/>
  <c r="S39" i="16"/>
  <c r="S40" i="16"/>
  <c r="R39" i="16"/>
  <c r="R40" i="16"/>
  <c r="Q39" i="16"/>
  <c r="Q40" i="16"/>
  <c r="P39" i="16"/>
  <c r="P40" i="16"/>
  <c r="O39" i="16"/>
  <c r="O40" i="16"/>
  <c r="N39" i="16"/>
  <c r="N40" i="16"/>
  <c r="M39" i="16"/>
  <c r="M40" i="16"/>
  <c r="L39" i="16"/>
  <c r="L40" i="16"/>
  <c r="K39" i="16"/>
  <c r="K40" i="16"/>
  <c r="J39" i="16"/>
  <c r="J40" i="16"/>
  <c r="I39" i="16"/>
  <c r="I40" i="16"/>
  <c r="H39" i="16"/>
  <c r="H40" i="16"/>
  <c r="G39" i="16"/>
  <c r="G40" i="16"/>
  <c r="F39" i="16"/>
  <c r="F40" i="16"/>
  <c r="E39" i="16"/>
  <c r="E40" i="16"/>
  <c r="D39" i="16"/>
  <c r="D40" i="16"/>
  <c r="C39" i="16"/>
  <c r="C40" i="16"/>
  <c r="B39" i="16"/>
  <c r="B40" i="16"/>
  <c r="X46" i="16"/>
  <c r="X47" i="16"/>
  <c r="V46" i="16"/>
  <c r="V47" i="16"/>
  <c r="U46" i="16"/>
  <c r="U47" i="16"/>
  <c r="T46" i="16"/>
  <c r="T47" i="16"/>
  <c r="S46" i="16"/>
  <c r="S47" i="16"/>
  <c r="R46" i="16"/>
  <c r="R47" i="16"/>
  <c r="Q46" i="16"/>
  <c r="Q47" i="16"/>
  <c r="P46" i="16"/>
  <c r="P47" i="16"/>
  <c r="O46" i="16"/>
  <c r="O47" i="16"/>
  <c r="N46" i="16"/>
  <c r="N47" i="16"/>
  <c r="M46" i="16"/>
  <c r="M47" i="16"/>
  <c r="L46" i="16"/>
  <c r="L47" i="16"/>
  <c r="K46" i="16"/>
  <c r="K47" i="16"/>
  <c r="J46" i="16"/>
  <c r="J47" i="16"/>
  <c r="I46" i="16"/>
  <c r="I47" i="16"/>
  <c r="H46" i="16"/>
  <c r="H47" i="16"/>
  <c r="G46" i="16"/>
  <c r="G47" i="16"/>
  <c r="F46" i="16"/>
  <c r="F47" i="16"/>
  <c r="E46" i="16"/>
  <c r="E47" i="16"/>
  <c r="D46" i="16"/>
  <c r="D47" i="16"/>
  <c r="C46" i="16"/>
  <c r="C47" i="16"/>
  <c r="B46" i="16"/>
  <c r="B47" i="16"/>
  <c r="V32" i="17"/>
  <c r="V8" i="17"/>
  <c r="V39" i="17"/>
  <c r="V15" i="17"/>
  <c r="V46" i="17"/>
  <c r="V22" i="17"/>
  <c r="B48" i="16" l="1"/>
  <c r="C48" i="16"/>
  <c r="D48" i="16"/>
  <c r="E48" i="16"/>
  <c r="F48" i="16"/>
  <c r="G48" i="16"/>
  <c r="H48" i="16"/>
  <c r="I48" i="16"/>
  <c r="J48" i="16"/>
  <c r="K48" i="16"/>
  <c r="L48" i="16"/>
  <c r="M48" i="16"/>
  <c r="N48" i="16"/>
  <c r="O48" i="16"/>
  <c r="P48" i="16"/>
  <c r="Q48" i="16"/>
  <c r="R48" i="16"/>
  <c r="S48" i="16"/>
  <c r="T48" i="16"/>
  <c r="U48" i="16"/>
  <c r="V48" i="16"/>
  <c r="X48" i="16"/>
  <c r="B41" i="16"/>
  <c r="C41" i="16"/>
  <c r="D41" i="16"/>
  <c r="E41" i="16"/>
  <c r="F41" i="16"/>
  <c r="G41" i="16"/>
  <c r="H41" i="16"/>
  <c r="I41" i="16"/>
  <c r="J41" i="16"/>
  <c r="K41" i="16"/>
  <c r="L41" i="16"/>
  <c r="M41" i="16"/>
  <c r="N41" i="16"/>
  <c r="O41" i="16"/>
  <c r="P41" i="16"/>
  <c r="Q41" i="16"/>
  <c r="R41" i="16"/>
  <c r="S41" i="16"/>
  <c r="T41" i="16"/>
  <c r="U41" i="16"/>
  <c r="V41" i="16"/>
  <c r="X41" i="16"/>
  <c r="B34" i="16"/>
  <c r="C34" i="16"/>
  <c r="D34" i="16"/>
  <c r="E34" i="16"/>
  <c r="F34" i="16"/>
  <c r="G34" i="16"/>
  <c r="H34" i="16"/>
  <c r="I34" i="16"/>
  <c r="J34" i="16"/>
  <c r="K34" i="16"/>
  <c r="L34" i="16"/>
  <c r="M34" i="16"/>
  <c r="N34" i="16"/>
  <c r="O34" i="16"/>
  <c r="P34" i="16"/>
  <c r="Q34" i="16"/>
  <c r="R34" i="16"/>
  <c r="S34" i="16"/>
  <c r="T34" i="16"/>
  <c r="U34" i="16"/>
  <c r="V34" i="16"/>
  <c r="X34" i="16"/>
</calcChain>
</file>

<file path=xl/sharedStrings.xml><?xml version="1.0" encoding="utf-8"?>
<sst xmlns="http://schemas.openxmlformats.org/spreadsheetml/2006/main" count="683" uniqueCount="123">
  <si>
    <t>L'Alt Maestrat</t>
  </si>
  <si>
    <t>ÍNDICE</t>
  </si>
  <si>
    <t>1. Lugar de nacimiento del total de población. Evolución 1999-2022</t>
  </si>
  <si>
    <t>2. Nacidos en España o en el extranjero. Evolución 1999-2022</t>
  </si>
  <si>
    <t>3. Nacionalidad española o extranjera. Evolución 2000-2022</t>
  </si>
  <si>
    <t>4. Variación interanual de los españoles y extranjeros. Evolución 2001-2022</t>
  </si>
  <si>
    <t>5. Grandes grupos de edad de los residentes con nacionalidad extranjera. Evolución 2002-2022</t>
  </si>
  <si>
    <t>6. Residentes nacidos en el extranjero según continentes. Evolución 2002-2022</t>
  </si>
  <si>
    <t>7. Residentes con nacionalidad extranjera según continentes. Evolución 2002-2022</t>
  </si>
  <si>
    <t>8. Residentes nacidos en el extranjero, según los 16 principales países de nacimiento. Evolución 2002-2022</t>
  </si>
  <si>
    <t>9. Residentes con nacionalidad extranjera, según las 16 principales nacionalidades. Evolución 2002-2022</t>
  </si>
  <si>
    <t>10. Total de nacimientos según la nacionalidad de la madre. Evolución 2002-2022</t>
  </si>
  <si>
    <t>1. Lugar de nacimiento del total de población. Evolución 1999-2022 (datos absolutos)</t>
  </si>
  <si>
    <t>1.1. Lugar de nacimiento del total de población (datos absolutos)</t>
  </si>
  <si>
    <t>Ambos sexos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</si>
  <si>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</si>
  <si>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</si>
  <si>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</si>
  <si>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</si>
  <si>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</si>
  <si>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</si>
  <si>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</si>
  <si>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</si>
  <si>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</si>
  <si>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</si>
  <si>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</si>
  <si>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</si>
  <si>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</si>
  <si>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</si>
  <si>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</si>
  <si>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</si>
  <si>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</si>
  <si>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</si>
  <si>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</si>
  <si>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</si>
  <si>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</si>
  <si>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</si>
  <si>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</si>
  <si>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Total</t>
  </si>
  <si>
    <t>Nacidos en la C. Valenciana</t>
  </si>
  <si>
    <t>En el mismo municipio</t>
  </si>
  <si>
    <t>Diferente municipio, misma comarca</t>
  </si>
  <si>
    <t>Diferente comarca, misma provincia</t>
  </si>
  <si>
    <t>Diferente provincia de la C. Valenciana</t>
  </si>
  <si>
    <t>Fuera de la C. Valenciana</t>
  </si>
  <si>
    <t>Resto de España</t>
  </si>
  <si>
    <t>Extranjero</t>
  </si>
  <si>
    <t>Fuente: Portal Estadístic de la Generalitat Valenciana (PEGV)</t>
  </si>
  <si>
    <t>Hombres</t>
  </si>
  <si>
    <t>Mujeres</t>
  </si>
  <si>
    <t>1.2. Proporción de lugar de nacimiento del total de población</t>
  </si>
  <si>
    <t>2022</t>
  </si>
  <si>
    <t>Fuente: Elaboración Social·Lab a partir de los datos del Portal Estadístic de la Generalitat Valenciana (PEGV)</t>
  </si>
  <si>
    <t>2. Nacidos en España o en el extranjero.  Evolución 1999-2022</t>
  </si>
  <si>
    <t>2.1. Nacidos en España o en el extranjero (datos absolutos)</t>
  </si>
  <si>
    <t>Nacidos en España</t>
  </si>
  <si>
    <t>Nacidos en el extranjero</t>
  </si>
  <si>
    <t>2.2. Proporción de nacidos en España o en el extranjero</t>
  </si>
  <si>
    <t>2.3. Comparación hombres y mujeres nacidos en España o en el extranjero (porcentaje)</t>
  </si>
  <si>
    <t>Hombres nacidos en el extranjero</t>
  </si>
  <si>
    <t>Mujeres nacidas en el extranjero</t>
  </si>
  <si>
    <t>3.1. Nacionalidad española o extranjera (datos absolutos)</t>
  </si>
  <si>
    <t>Nacionalidad española</t>
  </si>
  <si>
    <t>Nacionalidad extranjera</t>
  </si>
  <si>
    <t xml:space="preserve">3.2. Proporción de nacionalidad española o extranjera </t>
  </si>
  <si>
    <t xml:space="preserve">3.3. Comparación hombres y mujeres según nacionalidad española o extranjera </t>
  </si>
  <si>
    <t>Hombres nacionalidad extranjera</t>
  </si>
  <si>
    <t>Mujeres nacionalidad extranjera</t>
  </si>
  <si>
    <t>4.1. Variación interanual de los españoles y extranjeros (datos absolutos)</t>
  </si>
  <si>
    <t>Variación Interanual TOTAL</t>
  </si>
  <si>
    <t>Variación interanual españoles</t>
  </si>
  <si>
    <t>Variación interanual extranjeros</t>
  </si>
  <si>
    <t xml:space="preserve">4.2. Proporción de variación interanual de los españoles y extranjeros </t>
  </si>
  <si>
    <t>5.1. Grandes grupos de edad de los residentes con nacionalidad extranjera (datos absolutos)</t>
  </si>
  <si>
    <t>Total edades</t>
  </si>
  <si>
    <t>Menores 16</t>
  </si>
  <si>
    <t>De 16 a 39</t>
  </si>
  <si>
    <t>De 40 a 64</t>
  </si>
  <si>
    <t>De 65 a 74</t>
  </si>
  <si>
    <t>75 y más</t>
  </si>
  <si>
    <t>5.2. Proporción de grandes grupos de edad de los residentes con nacionalidad extranjera</t>
  </si>
  <si>
    <t>6.1. Residentes nacidos en el extranjero según continentes (datos absolutos)</t>
  </si>
  <si>
    <t xml:space="preserve">Total </t>
  </si>
  <si>
    <t>Unión Europea</t>
  </si>
  <si>
    <t>Europa (sin UE)</t>
  </si>
  <si>
    <t>África</t>
  </si>
  <si>
    <t>América del Norte</t>
  </si>
  <si>
    <t>América Central/Caribe</t>
  </si>
  <si>
    <t>América del Sur</t>
  </si>
  <si>
    <t>Asia</t>
  </si>
  <si>
    <t>Oceanía</t>
  </si>
  <si>
    <t>6.2. Proporción de residentes nacidos en el extranjero según continentes</t>
  </si>
  <si>
    <t>7.1. Residentes con nacionalidad extranjera según continentes (datos absolutos)</t>
  </si>
  <si>
    <t>Apátridas</t>
  </si>
  <si>
    <t>7.2. Proporción de residentes con nacionalidad extranjera según continentes</t>
  </si>
  <si>
    <t>8. Residentes nacidos en el extranjero, según los 16 principales países de nacimiento. Evolución 2002-2022 (datos absolutos)</t>
  </si>
  <si>
    <t>Alemania</t>
  </si>
  <si>
    <t>Francia</t>
  </si>
  <si>
    <t>Polonia</t>
  </si>
  <si>
    <t>Reino Unido</t>
  </si>
  <si>
    <t>Rumanía</t>
  </si>
  <si>
    <t>Rusia</t>
  </si>
  <si>
    <t>Ucrania</t>
  </si>
  <si>
    <t>Argelia</t>
  </si>
  <si>
    <t>Marruecos</t>
  </si>
  <si>
    <t>Cuba</t>
  </si>
  <si>
    <t>Honduras</t>
  </si>
  <si>
    <t>-</t>
  </si>
  <si>
    <t>Brasil</t>
  </si>
  <si>
    <t>Colombia</t>
  </si>
  <si>
    <t>Perú</t>
  </si>
  <si>
    <t>China</t>
  </si>
  <si>
    <t>Pakistán</t>
  </si>
  <si>
    <t>Total 16 países</t>
  </si>
  <si>
    <t>Resto de países</t>
  </si>
  <si>
    <t>Nota: Esta tabla ha sido diseñada en base a los 15 principales países de nacimiento (con base 2008) + Honduras (en lugar de Portugal)</t>
  </si>
  <si>
    <t>9. Residentes con nacionalidad extranjera, según las 16 principales nacionalidades. Evolución 2002-2022 (datos absolutos)</t>
  </si>
  <si>
    <t>Países Bajos</t>
  </si>
  <si>
    <t>Portugal</t>
  </si>
  <si>
    <t>Nota: Esta tabla ha sido diseñada en base a las 14 principales nacionalidades (con base 2008) + Países Bajos y Honduras (en lugar de Ecuador y Perú)</t>
  </si>
  <si>
    <t>10. Total de nacimientos según la nacionalidad de la madre. Evolución 2002-2020</t>
  </si>
  <si>
    <t>10.1. Total de nacimientos según la nacionalidad de la madre (datos absolutos)</t>
  </si>
  <si>
    <t>10.2. Proporción de nacimientos según la nacionalidad de la madre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</si>
</sst>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6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b/>
      <i/>
      <sz val="11"/>
      <color indexed="8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18"/>
      <color theme="1"/>
      <name val="Calibri"/>
      <family val="2"/>
    </font>
    <font>
      <sz val="18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22"/>
      <color theme="1"/>
      <name val="Calibri"/>
      <family val="2"/>
    </font>
    <font>
      <b/>
      <sz val="12"/>
      <color indexed="8"/>
      <name val="Calibri"/>
      <family val="2"/>
    </font>
    <font>
      <sz val="11"/>
      <color rgb="FF000000"/>
      <name val="Calibri"/>
    </font>
    <font>
      <b/>
      <sz val="12"/>
      <color indexed="8"/>
      <name val="Calibri"/>
    </font>
    <font>
      <sz val="11"/>
      <color indexed="8"/>
      <name val="Calibri"/>
    </font>
    <font>
      <sz val="11"/>
      <color theme="1"/>
      <name val="Calibri"/>
    </font>
    <font>
      <b/>
      <sz val="11"/>
      <color indexed="8"/>
      <name val="Calibri"/>
    </font>
    <font>
      <sz val="11"/>
      <color rgb="FF000000"/>
      <name val="Calibri"/>
      <family val="2"/>
    </font>
    <font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2EFDA"/>
        <bgColor indexed="64"/>
      </patternFill>
    </fill>
  </fills>
  <borders count="3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 style="thin">
        <color auto="1"/>
      </top>
      <bottom style="thin">
        <color indexed="9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9"/>
      </right>
      <top style="thin">
        <color indexed="9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9"/>
      </left>
      <right style="thin">
        <color indexed="9"/>
      </right>
      <top style="thin">
        <color auto="1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9"/>
      </left>
      <right style="thin">
        <color indexed="9"/>
      </right>
      <top/>
      <bottom style="medium">
        <color auto="1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rgb="FFFFFFFF"/>
      </left>
      <right style="thin">
        <color indexed="9"/>
      </right>
      <top style="thin">
        <color indexed="9"/>
      </top>
      <bottom style="medium">
        <color auto="1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rgb="FFFFFFFF"/>
      </left>
      <right style="thin">
        <color indexed="9"/>
      </right>
      <top/>
      <bottom style="thin">
        <color indexed="9"/>
      </bottom>
      <diagonal/>
    </border>
    <border>
      <left style="thin">
        <color rgb="FFFFFFFF"/>
      </left>
      <right/>
      <top style="thin">
        <color rgb="FFFFFFFF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rgb="FFFFFFFF"/>
      </top>
      <bottom style="thin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 style="thin">
        <color auto="1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9"/>
      </left>
      <right style="thin">
        <color indexed="9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 style="thin">
        <color rgb="FF000000"/>
      </top>
      <bottom/>
      <diagonal/>
    </border>
    <border>
      <left style="thin">
        <color indexed="9"/>
      </left>
      <right style="thin">
        <color indexed="9"/>
      </right>
      <top style="thin">
        <color rgb="FFFFFFFF"/>
      </top>
      <bottom style="thin">
        <color rgb="FF000000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rgb="FF000000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35">
    <xf numFmtId="0" fontId="0" fillId="0" borderId="0" xfId="0"/>
    <xf numFmtId="0" fontId="2" fillId="2" borderId="0" xfId="0" applyFont="1" applyFill="1"/>
    <xf numFmtId="0" fontId="0" fillId="2" borderId="0" xfId="0" applyFill="1"/>
    <xf numFmtId="0" fontId="4" fillId="2" borderId="0" xfId="0" applyFont="1" applyFill="1"/>
    <xf numFmtId="0" fontId="6" fillId="2" borderId="0" xfId="0" applyFont="1" applyFill="1"/>
    <xf numFmtId="0" fontId="9" fillId="0" borderId="0" xfId="0" applyFont="1"/>
    <xf numFmtId="3" fontId="9" fillId="0" borderId="0" xfId="0" applyNumberFormat="1" applyFont="1"/>
    <xf numFmtId="10" fontId="9" fillId="0" borderId="0" xfId="1" applyNumberFormat="1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0" fillId="3" borderId="3" xfId="2" applyFont="1" applyFill="1" applyBorder="1" applyAlignment="1">
      <alignment horizontal="left" wrapText="1"/>
    </xf>
    <xf numFmtId="0" fontId="8" fillId="3" borderId="3" xfId="2" applyFont="1" applyFill="1" applyBorder="1" applyAlignment="1">
      <alignment horizontal="left" wrapText="1"/>
    </xf>
    <xf numFmtId="0" fontId="16" fillId="0" borderId="0" xfId="0" applyFont="1"/>
    <xf numFmtId="0" fontId="7" fillId="3" borderId="8" xfId="2" applyFont="1" applyFill="1" applyBorder="1" applyAlignment="1">
      <alignment horizontal="left" wrapText="1"/>
    </xf>
    <xf numFmtId="3" fontId="9" fillId="0" borderId="0" xfId="0" applyNumberFormat="1" applyFont="1" applyAlignment="1">
      <alignment wrapText="1"/>
    </xf>
    <xf numFmtId="0" fontId="8" fillId="3" borderId="10" xfId="2" applyFont="1" applyFill="1" applyBorder="1" applyAlignment="1">
      <alignment horizontal="left" wrapText="1"/>
    </xf>
    <xf numFmtId="3" fontId="9" fillId="0" borderId="11" xfId="0" applyNumberFormat="1" applyFont="1" applyBorder="1" applyAlignment="1">
      <alignment wrapText="1"/>
    </xf>
    <xf numFmtId="0" fontId="16" fillId="0" borderId="6" xfId="0" applyFont="1" applyBorder="1"/>
    <xf numFmtId="0" fontId="17" fillId="0" borderId="0" xfId="0" applyFont="1"/>
    <xf numFmtId="0" fontId="18" fillId="4" borderId="0" xfId="2" applyFont="1" applyFill="1" applyAlignment="1">
      <alignment wrapText="1"/>
    </xf>
    <xf numFmtId="0" fontId="18" fillId="4" borderId="5" xfId="2" applyFont="1" applyFill="1" applyBorder="1" applyAlignment="1">
      <alignment wrapText="1"/>
    </xf>
    <xf numFmtId="3" fontId="9" fillId="3" borderId="0" xfId="0" applyNumberFormat="1" applyFont="1" applyFill="1" applyAlignment="1">
      <alignment wrapText="1"/>
    </xf>
    <xf numFmtId="3" fontId="9" fillId="3" borderId="9" xfId="0" applyNumberFormat="1" applyFont="1" applyFill="1" applyBorder="1" applyAlignment="1">
      <alignment wrapText="1"/>
    </xf>
    <xf numFmtId="10" fontId="9" fillId="0" borderId="0" xfId="1" applyNumberFormat="1" applyFont="1" applyBorder="1"/>
    <xf numFmtId="0" fontId="9" fillId="0" borderId="0" xfId="0" applyFont="1" applyAlignment="1">
      <alignment vertical="center"/>
    </xf>
    <xf numFmtId="0" fontId="7" fillId="3" borderId="12" xfId="2" applyFont="1" applyFill="1" applyBorder="1" applyAlignment="1">
      <alignment horizontal="left" vertical="center"/>
    </xf>
    <xf numFmtId="0" fontId="7" fillId="3" borderId="1" xfId="2" applyFont="1" applyFill="1" applyBorder="1" applyAlignment="1">
      <alignment horizontal="left" vertical="center"/>
    </xf>
    <xf numFmtId="3" fontId="9" fillId="0" borderId="0" xfId="0" applyNumberFormat="1" applyFont="1" applyAlignment="1">
      <alignment vertical="center"/>
    </xf>
    <xf numFmtId="0" fontId="7" fillId="3" borderId="13" xfId="2" applyFont="1" applyFill="1" applyBorder="1" applyAlignment="1">
      <alignment horizontal="left" vertical="center"/>
    </xf>
    <xf numFmtId="3" fontId="9" fillId="0" borderId="11" xfId="0" applyNumberFormat="1" applyFont="1" applyBorder="1" applyAlignment="1">
      <alignment vertical="center" wrapText="1"/>
    </xf>
    <xf numFmtId="0" fontId="16" fillId="0" borderId="6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7" fillId="3" borderId="4" xfId="2" applyFont="1" applyFill="1" applyBorder="1" applyAlignment="1">
      <alignment horizontal="left" vertical="center"/>
    </xf>
    <xf numFmtId="10" fontId="9" fillId="0" borderId="0" xfId="1" applyNumberFormat="1" applyFont="1" applyBorder="1" applyAlignment="1">
      <alignment vertical="center"/>
    </xf>
    <xf numFmtId="3" fontId="9" fillId="0" borderId="0" xfId="1" applyNumberFormat="1" applyFont="1" applyBorder="1" applyAlignment="1">
      <alignment vertical="center"/>
    </xf>
    <xf numFmtId="3" fontId="9" fillId="0" borderId="11" xfId="1" applyNumberFormat="1" applyFont="1" applyBorder="1" applyAlignment="1">
      <alignment vertical="center" wrapText="1"/>
    </xf>
    <xf numFmtId="3" fontId="9" fillId="3" borderId="9" xfId="0" applyNumberFormat="1" applyFont="1" applyFill="1" applyBorder="1" applyAlignment="1">
      <alignment vertical="center" wrapText="1"/>
    </xf>
    <xf numFmtId="10" fontId="9" fillId="3" borderId="11" xfId="1" applyNumberFormat="1" applyFont="1" applyFill="1" applyBorder="1" applyAlignment="1">
      <alignment vertical="center" wrapText="1"/>
    </xf>
    <xf numFmtId="3" fontId="9" fillId="3" borderId="9" xfId="1" applyNumberFormat="1" applyFont="1" applyFill="1" applyBorder="1" applyAlignment="1">
      <alignment vertical="center" wrapText="1"/>
    </xf>
    <xf numFmtId="0" fontId="1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11" xfId="0" applyFont="1" applyBorder="1"/>
    <xf numFmtId="0" fontId="7" fillId="3" borderId="0" xfId="2" applyFont="1" applyFill="1" applyAlignment="1">
      <alignment horizontal="left" vertical="center"/>
    </xf>
    <xf numFmtId="0" fontId="7" fillId="3" borderId="9" xfId="2" applyFont="1" applyFill="1" applyBorder="1" applyAlignment="1">
      <alignment horizontal="left" vertical="center"/>
    </xf>
    <xf numFmtId="0" fontId="7" fillId="3" borderId="11" xfId="2" applyFont="1" applyFill="1" applyBorder="1" applyAlignment="1">
      <alignment horizontal="left" vertical="center"/>
    </xf>
    <xf numFmtId="10" fontId="9" fillId="0" borderId="9" xfId="1" applyNumberFormat="1" applyFont="1" applyBorder="1"/>
    <xf numFmtId="10" fontId="9" fillId="0" borderId="11" xfId="1" applyNumberFormat="1" applyFont="1" applyBorder="1"/>
    <xf numFmtId="10" fontId="9" fillId="3" borderId="9" xfId="1" applyNumberFormat="1" applyFont="1" applyFill="1" applyBorder="1"/>
    <xf numFmtId="10" fontId="9" fillId="3" borderId="9" xfId="1" applyNumberFormat="1" applyFont="1" applyFill="1" applyBorder="1" applyAlignment="1">
      <alignment vertical="center" wrapText="1"/>
    </xf>
    <xf numFmtId="3" fontId="9" fillId="3" borderId="9" xfId="0" applyNumberFormat="1" applyFont="1" applyFill="1" applyBorder="1"/>
    <xf numFmtId="3" fontId="9" fillId="0" borderId="11" xfId="0" applyNumberFormat="1" applyFont="1" applyBorder="1" applyAlignment="1">
      <alignment vertical="center"/>
    </xf>
    <xf numFmtId="10" fontId="9" fillId="0" borderId="11" xfId="1" applyNumberFormat="1" applyFont="1" applyBorder="1" applyAlignment="1">
      <alignment vertical="center"/>
    </xf>
    <xf numFmtId="0" fontId="7" fillId="3" borderId="12" xfId="2" applyFont="1" applyFill="1" applyBorder="1" applyAlignment="1">
      <alignment horizontal="left" vertical="center" wrapText="1"/>
    </xf>
    <xf numFmtId="0" fontId="16" fillId="0" borderId="16" xfId="0" applyFont="1" applyBorder="1" applyAlignment="1">
      <alignment vertical="center"/>
    </xf>
    <xf numFmtId="0" fontId="18" fillId="4" borderId="14" xfId="2" applyFont="1" applyFill="1" applyBorder="1" applyAlignment="1">
      <alignment wrapText="1"/>
    </xf>
    <xf numFmtId="0" fontId="18" fillId="4" borderId="24" xfId="2" applyFont="1" applyFill="1" applyBorder="1" applyAlignment="1">
      <alignment wrapText="1"/>
    </xf>
    <xf numFmtId="0" fontId="15" fillId="0" borderId="0" xfId="0" applyFont="1"/>
    <xf numFmtId="3" fontId="9" fillId="3" borderId="11" xfId="0" applyNumberFormat="1" applyFont="1" applyFill="1" applyBorder="1" applyAlignment="1">
      <alignment wrapText="1"/>
    </xf>
    <xf numFmtId="3" fontId="9" fillId="0" borderId="9" xfId="0" applyNumberFormat="1" applyFont="1" applyBorder="1" applyAlignment="1">
      <alignment wrapText="1"/>
    </xf>
    <xf numFmtId="0" fontId="9" fillId="0" borderId="0" xfId="0" applyFont="1" applyAlignment="1">
      <alignment wrapText="1"/>
    </xf>
    <xf numFmtId="0" fontId="9" fillId="0" borderId="9" xfId="0" applyFont="1" applyBorder="1" applyAlignment="1">
      <alignment wrapText="1"/>
    </xf>
    <xf numFmtId="0" fontId="18" fillId="4" borderId="21" xfId="2" applyFont="1" applyFill="1" applyBorder="1" applyAlignment="1">
      <alignment wrapText="1"/>
    </xf>
    <xf numFmtId="0" fontId="7" fillId="3" borderId="12" xfId="2" applyFont="1" applyFill="1" applyBorder="1" applyAlignment="1">
      <alignment horizontal="left" wrapText="1"/>
    </xf>
    <xf numFmtId="0" fontId="16" fillId="0" borderId="6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10" fontId="9" fillId="3" borderId="9" xfId="1" applyNumberFormat="1" applyFont="1" applyFill="1" applyBorder="1" applyAlignment="1">
      <alignment wrapText="1"/>
    </xf>
    <xf numFmtId="10" fontId="9" fillId="0" borderId="0" xfId="1" applyNumberFormat="1" applyFont="1" applyBorder="1" applyAlignment="1">
      <alignment wrapText="1"/>
    </xf>
    <xf numFmtId="10" fontId="9" fillId="0" borderId="11" xfId="1" applyNumberFormat="1" applyFont="1" applyBorder="1" applyAlignment="1">
      <alignment wrapText="1"/>
    </xf>
    <xf numFmtId="0" fontId="8" fillId="3" borderId="20" xfId="2" applyFont="1" applyFill="1" applyBorder="1" applyAlignment="1">
      <alignment horizontal="left" wrapText="1"/>
    </xf>
    <xf numFmtId="0" fontId="8" fillId="3" borderId="17" xfId="2" applyFont="1" applyFill="1" applyBorder="1" applyAlignment="1">
      <alignment horizontal="left" wrapText="1"/>
    </xf>
    <xf numFmtId="0" fontId="9" fillId="0" borderId="16" xfId="0" applyFont="1" applyBorder="1"/>
    <xf numFmtId="0" fontId="7" fillId="4" borderId="7" xfId="2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/>
    </xf>
    <xf numFmtId="0" fontId="8" fillId="3" borderId="13" xfId="2" applyFont="1" applyFill="1" applyBorder="1" applyAlignment="1">
      <alignment horizontal="left" wrapText="1"/>
    </xf>
    <xf numFmtId="0" fontId="7" fillId="4" borderId="0" xfId="2" applyFont="1" applyFill="1" applyAlignment="1">
      <alignment vertical="center" wrapText="1"/>
    </xf>
    <xf numFmtId="0" fontId="7" fillId="4" borderId="0" xfId="2" applyFont="1" applyFill="1" applyAlignment="1">
      <alignment horizontal="center" vertical="center" wrapText="1"/>
    </xf>
    <xf numFmtId="0" fontId="7" fillId="4" borderId="14" xfId="2" applyFont="1" applyFill="1" applyBorder="1" applyAlignment="1">
      <alignment vertical="center" wrapText="1"/>
    </xf>
    <xf numFmtId="0" fontId="7" fillId="3" borderId="4" xfId="2" applyFont="1" applyFill="1" applyBorder="1" applyAlignment="1">
      <alignment horizontal="left"/>
    </xf>
    <xf numFmtId="0" fontId="7" fillId="3" borderId="1" xfId="2" applyFont="1" applyFill="1" applyBorder="1" applyAlignment="1">
      <alignment horizontal="left"/>
    </xf>
    <xf numFmtId="0" fontId="7" fillId="3" borderId="13" xfId="2" applyFont="1" applyFill="1" applyBorder="1" applyAlignment="1">
      <alignment horizontal="left"/>
    </xf>
    <xf numFmtId="0" fontId="7" fillId="4" borderId="14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left"/>
    </xf>
    <xf numFmtId="0" fontId="7" fillId="3" borderId="0" xfId="2" applyFont="1" applyFill="1" applyAlignment="1">
      <alignment horizontal="left"/>
    </xf>
    <xf numFmtId="0" fontId="7" fillId="3" borderId="15" xfId="2" applyFont="1" applyFill="1" applyBorder="1" applyAlignment="1">
      <alignment horizontal="left"/>
    </xf>
    <xf numFmtId="0" fontId="7" fillId="3" borderId="9" xfId="2" applyFont="1" applyFill="1" applyBorder="1" applyAlignment="1">
      <alignment horizontal="left"/>
    </xf>
    <xf numFmtId="0" fontId="7" fillId="3" borderId="12" xfId="2" applyFont="1" applyFill="1" applyBorder="1" applyAlignment="1">
      <alignment horizontal="left"/>
    </xf>
    <xf numFmtId="0" fontId="7" fillId="4" borderId="23" xfId="2" applyFont="1" applyFill="1" applyBorder="1" applyAlignment="1">
      <alignment horizontal="center" vertical="center" wrapText="1"/>
    </xf>
    <xf numFmtId="0" fontId="8" fillId="3" borderId="19" xfId="2" applyFont="1" applyFill="1" applyBorder="1" applyAlignment="1">
      <alignment horizontal="left" wrapText="1"/>
    </xf>
    <xf numFmtId="0" fontId="7" fillId="3" borderId="10" xfId="2" applyFont="1" applyFill="1" applyBorder="1" applyAlignment="1">
      <alignment horizontal="left" wrapText="1"/>
    </xf>
    <xf numFmtId="0" fontId="7" fillId="3" borderId="18" xfId="2" applyFont="1" applyFill="1" applyBorder="1" applyAlignment="1">
      <alignment horizontal="left" wrapText="1"/>
    </xf>
    <xf numFmtId="0" fontId="7" fillId="4" borderId="22" xfId="2" applyFont="1" applyFill="1" applyBorder="1" applyAlignment="1">
      <alignment horizontal="center" vertical="center" wrapText="1"/>
    </xf>
    <xf numFmtId="10" fontId="9" fillId="0" borderId="25" xfId="1" applyNumberFormat="1" applyFont="1" applyBorder="1"/>
    <xf numFmtId="3" fontId="19" fillId="0" borderId="9" xfId="0" applyNumberFormat="1" applyFont="1" applyBorder="1" applyAlignment="1">
      <alignment wrapText="1"/>
    </xf>
    <xf numFmtId="3" fontId="19" fillId="0" borderId="0" xfId="0" applyNumberFormat="1" applyFont="1" applyAlignment="1">
      <alignment wrapText="1"/>
    </xf>
    <xf numFmtId="0" fontId="20" fillId="4" borderId="26" xfId="2" applyFont="1" applyFill="1" applyBorder="1" applyAlignment="1">
      <alignment horizontal="center" vertical="center" wrapText="1"/>
    </xf>
    <xf numFmtId="10" fontId="9" fillId="0" borderId="25" xfId="1" applyNumberFormat="1" applyFont="1" applyBorder="1" applyAlignment="1">
      <alignment wrapText="1"/>
    </xf>
    <xf numFmtId="0" fontId="21" fillId="3" borderId="3" xfId="2" applyFont="1" applyFill="1" applyBorder="1" applyAlignment="1">
      <alignment horizontal="left" wrapText="1"/>
    </xf>
    <xf numFmtId="3" fontId="22" fillId="0" borderId="0" xfId="0" applyNumberFormat="1" applyFont="1" applyAlignment="1">
      <alignment wrapText="1"/>
    </xf>
    <xf numFmtId="0" fontId="23" fillId="3" borderId="3" xfId="2" applyFont="1" applyFill="1" applyBorder="1" applyAlignment="1">
      <alignment horizontal="left" wrapText="1"/>
    </xf>
    <xf numFmtId="0" fontId="23" fillId="3" borderId="17" xfId="2" applyFont="1" applyFill="1" applyBorder="1" applyAlignment="1">
      <alignment horizontal="left" wrapText="1"/>
    </xf>
    <xf numFmtId="0" fontId="21" fillId="3" borderId="17" xfId="2" applyFont="1" applyFill="1" applyBorder="1" applyAlignment="1">
      <alignment horizontal="left" wrapText="1"/>
    </xf>
    <xf numFmtId="3" fontId="22" fillId="5" borderId="0" xfId="0" applyNumberFormat="1" applyFont="1" applyFill="1" applyAlignment="1">
      <alignment wrapText="1"/>
    </xf>
    <xf numFmtId="3" fontId="24" fillId="3" borderId="11" xfId="0" applyNumberFormat="1" applyFont="1" applyFill="1" applyBorder="1" applyAlignment="1">
      <alignment wrapText="1"/>
    </xf>
    <xf numFmtId="3" fontId="19" fillId="3" borderId="11" xfId="0" applyNumberFormat="1" applyFont="1" applyFill="1" applyBorder="1" applyAlignment="1">
      <alignment wrapText="1"/>
    </xf>
    <xf numFmtId="0" fontId="7" fillId="4" borderId="27" xfId="2" applyFont="1" applyFill="1" applyBorder="1" applyAlignment="1">
      <alignment horizontal="center" vertical="center" wrapText="1"/>
    </xf>
    <xf numFmtId="10" fontId="9" fillId="0" borderId="0" xfId="1" applyNumberFormat="1" applyFont="1" applyBorder="1" applyAlignment="1">
      <alignment vertical="center" wrapText="1"/>
    </xf>
    <xf numFmtId="0" fontId="7" fillId="3" borderId="28" xfId="2" applyFont="1" applyFill="1" applyBorder="1" applyAlignment="1">
      <alignment horizontal="left" vertical="center"/>
    </xf>
    <xf numFmtId="10" fontId="9" fillId="0" borderId="29" xfId="1" applyNumberFormat="1" applyFont="1" applyBorder="1" applyAlignment="1">
      <alignment vertical="center" wrapText="1"/>
    </xf>
    <xf numFmtId="3" fontId="19" fillId="5" borderId="0" xfId="0" applyNumberFormat="1" applyFont="1" applyFill="1" applyAlignment="1">
      <alignment wrapText="1"/>
    </xf>
    <xf numFmtId="3" fontId="9" fillId="5" borderId="0" xfId="0" applyNumberFormat="1" applyFont="1" applyFill="1" applyAlignment="1">
      <alignment wrapText="1"/>
    </xf>
    <xf numFmtId="0" fontId="20" fillId="4" borderId="30" xfId="2" applyFont="1" applyFill="1" applyBorder="1" applyAlignment="1">
      <alignment horizontal="center" vertical="center" wrapText="1"/>
    </xf>
    <xf numFmtId="0" fontId="23" fillId="4" borderId="26" xfId="2" applyFont="1" applyFill="1" applyBorder="1" applyAlignment="1">
      <alignment horizontal="center" vertical="center" wrapText="1"/>
    </xf>
    <xf numFmtId="0" fontId="23" fillId="4" borderId="4" xfId="2" applyFont="1" applyFill="1" applyBorder="1" applyAlignment="1">
      <alignment horizontal="center" vertical="center" wrapText="1"/>
    </xf>
    <xf numFmtId="10" fontId="9" fillId="3" borderId="9" xfId="0" applyNumberFormat="1" applyFont="1" applyFill="1" applyBorder="1" applyAlignment="1">
      <alignment wrapText="1"/>
    </xf>
    <xf numFmtId="10" fontId="9" fillId="3" borderId="0" xfId="0" applyNumberFormat="1" applyFont="1" applyFill="1" applyAlignment="1">
      <alignment wrapText="1"/>
    </xf>
    <xf numFmtId="10" fontId="9" fillId="0" borderId="0" xfId="0" applyNumberFormat="1" applyFont="1" applyAlignment="1">
      <alignment wrapText="1"/>
    </xf>
    <xf numFmtId="10" fontId="9" fillId="0" borderId="11" xfId="0" applyNumberFormat="1" applyFont="1" applyBorder="1" applyAlignment="1">
      <alignment wrapText="1"/>
    </xf>
    <xf numFmtId="3" fontId="16" fillId="0" borderId="0" xfId="0" applyNumberFormat="1" applyFont="1"/>
    <xf numFmtId="0" fontId="7" fillId="4" borderId="31" xfId="2" applyFont="1" applyFill="1" applyBorder="1" applyAlignment="1">
      <alignment horizontal="center" vertical="center" wrapText="1"/>
    </xf>
    <xf numFmtId="0" fontId="20" fillId="4" borderId="1" xfId="2" applyFont="1" applyFill="1" applyBorder="1" applyAlignment="1">
      <alignment horizontal="center" vertical="center" wrapText="1"/>
    </xf>
    <xf numFmtId="10" fontId="25" fillId="5" borderId="0" xfId="0" applyNumberFormat="1" applyFont="1" applyFill="1" applyAlignment="1">
      <alignment wrapText="1"/>
    </xf>
    <xf numFmtId="10" fontId="22" fillId="3" borderId="9" xfId="0" applyNumberFormat="1" applyFont="1" applyFill="1" applyBorder="1" applyAlignment="1">
      <alignment wrapText="1"/>
    </xf>
    <xf numFmtId="10" fontId="22" fillId="3" borderId="0" xfId="0" applyNumberFormat="1" applyFont="1" applyFill="1" applyAlignment="1">
      <alignment wrapText="1"/>
    </xf>
    <xf numFmtId="10" fontId="25" fillId="0" borderId="0" xfId="0" applyNumberFormat="1" applyFont="1" applyAlignment="1">
      <alignment wrapText="1"/>
    </xf>
    <xf numFmtId="10" fontId="22" fillId="0" borderId="0" xfId="0" applyNumberFormat="1" applyFont="1" applyAlignment="1">
      <alignment wrapText="1"/>
    </xf>
    <xf numFmtId="10" fontId="25" fillId="0" borderId="25" xfId="0" applyNumberFormat="1" applyFont="1" applyBorder="1" applyAlignment="1">
      <alignment wrapText="1"/>
    </xf>
    <xf numFmtId="10" fontId="22" fillId="0" borderId="11" xfId="0" applyNumberFormat="1" applyFont="1" applyBorder="1" applyAlignment="1">
      <alignment wrapText="1"/>
    </xf>
    <xf numFmtId="0" fontId="5" fillId="2" borderId="0" xfId="7" quotePrefix="1" applyFill="1" applyAlignment="1">
      <alignment horizontal="left" wrapText="1"/>
    </xf>
    <xf numFmtId="0" fontId="5" fillId="2" borderId="0" xfId="7" quotePrefix="1" applyFill="1" applyAlignment="1">
      <alignment horizontal="left"/>
    </xf>
    <xf numFmtId="0" fontId="5" fillId="2" borderId="0" xfId="7" applyFill="1" applyAlignment="1">
      <alignment horizontal="left"/>
    </xf>
  </cellXfs>
  <cellStyles count="8">
    <cellStyle name="Hipervínculo" xfId="7" builtinId="8"/>
    <cellStyle name="Normal" xfId="0" builtinId="0"/>
    <cellStyle name="Normal 2" xfId="2" xr:uid="{00000000-0005-0000-0000-000002000000}"/>
    <cellStyle name="Porcentaje" xfId="1" builtinId="5"/>
    <cellStyle name="Porcentaje 2" xfId="3" xr:uid="{00000000-0005-0000-0000-000004000000}"/>
    <cellStyle name="Porcentaje 2 2" xfId="4" xr:uid="{00000000-0005-0000-0000-000005000000}"/>
    <cellStyle name="Porcentaje 3" xfId="5" xr:uid="{00000000-0005-0000-0000-000006000000}"/>
    <cellStyle name="Porcentaje 3 2" xfId="6" xr:uid="{00000000-0005-0000-0000-000007000000}"/>
  </cellStyles>
  <dxfs count="10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</dxf>
    <dxf>
      <border>
        <bottom style="thin">
          <color rgb="FF000000"/>
        </bottom>
      </border>
    </dxf>
    <dxf>
      <border outline="0">
        <left style="thin">
          <color rgb="FFFFFFFF"/>
        </left>
        <top style="thin">
          <color rgb="FFFFFFFF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9"/>
        </left>
        <right style="thin">
          <color indexed="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</dxf>
    <dxf>
      <border>
        <bottom style="thin">
          <color indexed="64"/>
        </bottom>
      </border>
    </dxf>
    <dxf>
      <border outline="0">
        <left style="thin">
          <color rgb="FFFFFFFF"/>
        </left>
        <top style="thin">
          <color rgb="FFFFFFFF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9"/>
        </left>
        <right style="thin">
          <color indexed="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3" formatCode="#,##0"/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</dxf>
    <dxf>
      <border outline="0">
        <bottom style="thin">
          <color indexed="9"/>
        </bottom>
      </border>
    </dxf>
    <dxf>
      <border outline="0">
        <left style="thin">
          <color indexed="9"/>
        </left>
        <top style="thin">
          <color indexed="9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9"/>
        </left>
        <right style="thin">
          <color indexed="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" formatCode="#,##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/>
        <top/>
        <bottom style="medium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theme="9" tint="0.79998168889431442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indexed="9"/>
        </right>
        <top style="thin">
          <color indexed="9"/>
        </top>
        <bottom style="thin">
          <color indexed="9"/>
        </bottom>
        <vertical/>
        <horizontal/>
      </border>
    </dxf>
    <dxf>
      <border outline="0">
        <bottom style="thin">
          <color indexed="9"/>
        </bottom>
      </border>
    </dxf>
    <dxf>
      <border outline="0">
        <left style="thin">
          <color indexed="9"/>
        </left>
        <top style="thin">
          <color indexed="9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9"/>
        </left>
        <right style="thin">
          <color indexed="9"/>
        </right>
        <top/>
        <bottom/>
      </border>
    </dxf>
  </dxfs>
  <tableStyles count="1" defaultTableStyle="TableStyleMedium9" defaultPivotStyle="PivotStyleMedium7">
    <tableStyle name="Estilo de tabla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101600</xdr:rowOff>
    </xdr:to>
    <xdr:sp macro="" textlink="">
      <xdr:nvSpPr>
        <xdr:cNvPr id="2" name="AutoShape 1" descr="https://disco.uv.es/disco/sociallabpr/disco/WEB%20OBSERVATORIS%20SOCIETAT%20VALENCIANA/logo%20Social%c2%b7lab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tlCol="0"/>
        <a:lstStyle/>
        <a:p>
          <a:pPr algn="ctr"/>
          <a:endParaRPr lang="es-ES_tradnl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17</xdr:col>
      <xdr:colOff>431800</xdr:colOff>
      <xdr:row>51</xdr:row>
      <xdr:rowOff>117168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465300" cy="104803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428777</xdr:colOff>
      <xdr:row>0</xdr:row>
      <xdr:rowOff>0</xdr:rowOff>
    </xdr:from>
    <xdr:to>
      <xdr:col>8</xdr:col>
      <xdr:colOff>812800</xdr:colOff>
      <xdr:row>5</xdr:row>
      <xdr:rowOff>39208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3000"/>
        </a:blip>
        <a:stretch>
          <a:fillRect/>
        </a:stretch>
      </xdr:blipFill>
      <xdr:spPr>
        <a:xfrm>
          <a:off x="5381777" y="0"/>
          <a:ext cx="2035023" cy="118220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7:W17" totalsRowShown="0" headerRowDxfId="104" dataDxfId="103" headerRowBorderDxfId="101" tableBorderDxfId="102" headerRowCellStyle="Normal 2">
  <autoFilter ref="A7:W17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</autoFilter>
  <tableColumns count="23">
    <tableColumn id="1" xr3:uid="{00000000-0010-0000-0000-000001000000}" name="Ambos sexos" dataDxfId="100" dataCellStyle="Normal 2"/>
    <tableColumn id="21" xr3:uid="{847F632E-5389-464F-B288-3ED8E2F6E9FD}" name="1999" dataDxfId="99" dataCellStyle="Normal 2"/>
    <tableColumn id="22" xr3:uid="{746C6F9A-CC57-4D76-B7E1-87960766A9B0}" name="2000" dataDxfId="98" dataCellStyle="Normal 2"/>
    <tableColumn id="23" xr3:uid="{5EAF7CCD-B89C-4B84-AB99-80E58BEA8B00}" name="2001" dataDxfId="97" dataCellStyle="Normal 2"/>
    <tableColumn id="2" xr3:uid="{00000000-0010-0000-0000-000002000000}" name="2002" dataDxfId="96"/>
    <tableColumn id="3" xr3:uid="{00000000-0010-0000-0000-000003000000}" name="2003" dataDxfId="95"/>
    <tableColumn id="4" xr3:uid="{00000000-0010-0000-0000-000004000000}" name="2004" dataDxfId="94"/>
    <tableColumn id="5" xr3:uid="{00000000-0010-0000-0000-000005000000}" name="2005" dataDxfId="93"/>
    <tableColumn id="6" xr3:uid="{00000000-0010-0000-0000-000006000000}" name="2006" dataDxfId="92"/>
    <tableColumn id="7" xr3:uid="{00000000-0010-0000-0000-000007000000}" name="2007" dataDxfId="91"/>
    <tableColumn id="8" xr3:uid="{00000000-0010-0000-0000-000008000000}" name="2008" dataDxfId="90"/>
    <tableColumn id="9" xr3:uid="{00000000-0010-0000-0000-000009000000}" name="2009" dataDxfId="89"/>
    <tableColumn id="10" xr3:uid="{00000000-0010-0000-0000-00000A000000}" name="2010" dataDxfId="88"/>
    <tableColumn id="11" xr3:uid="{00000000-0010-0000-0000-00000B000000}" name="2011" dataDxfId="87"/>
    <tableColumn id="12" xr3:uid="{00000000-0010-0000-0000-00000C000000}" name="2012" dataDxfId="86"/>
    <tableColumn id="13" xr3:uid="{00000000-0010-0000-0000-00000D000000}" name="2013" dataDxfId="85"/>
    <tableColumn id="14" xr3:uid="{00000000-0010-0000-0000-00000E000000}" name="2014" dataDxfId="84"/>
    <tableColumn id="15" xr3:uid="{00000000-0010-0000-0000-00000F000000}" name="2015" dataDxfId="83"/>
    <tableColumn id="16" xr3:uid="{00000000-0010-0000-0000-000010000000}" name="2016" dataDxfId="82"/>
    <tableColumn id="17" xr3:uid="{00000000-0010-0000-0000-000011000000}" name="2017" dataDxfId="81"/>
    <tableColumn id="18" xr3:uid="{00000000-0010-0000-0000-000012000000}" name="2018" dataDxfId="80"/>
    <tableColumn id="19" xr3:uid="{00000000-0010-0000-0000-000013000000}" name="2019" dataDxfId="79"/>
    <tableColumn id="20" xr3:uid="{00000000-0010-0000-0000-000014000000}" name="2020" dataDxfId="7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E4D2912-7746-46DF-A0C7-9C7C24CF999C}" name="Tabla17" displayName="Tabla17" ref="A49:Y59" totalsRowShown="0" headerRowDxfId="77" dataDxfId="76" headerRowBorderDxfId="74" tableBorderDxfId="75" headerRowCellStyle="Normal 2">
  <autoFilter ref="A49:Y59" xr:uid="{EE4D2912-7746-46DF-A0C7-9C7C24CF999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</autoFilter>
  <tableColumns count="25">
    <tableColumn id="1" xr3:uid="{A9FF68FF-AFAB-4124-881F-BAB725C2DFF7}" name="Ambos sexos" dataDxfId="73" dataCellStyle="Normal 2"/>
    <tableColumn id="22" xr3:uid="{5B3B8BEB-510D-4136-8172-30533D8514C3}" name="1999" dataDxfId="72" dataCellStyle="Normal 2">
      <calculatedColumnFormula>B8/B8</calculatedColumnFormula>
    </tableColumn>
    <tableColumn id="23" xr3:uid="{3B06EFA7-8B09-4339-BF06-92AE43A5000B}" name="2000" dataDxfId="71" dataCellStyle="Normal 2"/>
    <tableColumn id="24" xr3:uid="{13892EF2-3731-4208-9513-DF6D75B3B1F7}" name="2001" dataDxfId="70" dataCellStyle="Normal 2"/>
    <tableColumn id="2" xr3:uid="{114D812F-3217-4A29-B305-0921B388D6DE}" name="2002" dataDxfId="69"/>
    <tableColumn id="3" xr3:uid="{6A8E6162-C1A1-437C-9AEE-8A44B29DC73C}" name="2003" dataDxfId="68"/>
    <tableColumn id="4" xr3:uid="{051FD82B-BC0F-4037-BB7A-FA0103FAB283}" name="2004" dataDxfId="67"/>
    <tableColumn id="5" xr3:uid="{7F533EB3-BA4C-4823-BD1F-B011242FB1E2}" name="2005" dataDxfId="66"/>
    <tableColumn id="6" xr3:uid="{4F2744EF-84DF-44B8-B88D-41D1913EADE3}" name="2006" dataDxfId="65"/>
    <tableColumn id="7" xr3:uid="{FCD050EF-5ECB-40DE-97B9-193DC9B275DD}" name="2007" dataDxfId="64"/>
    <tableColumn id="8" xr3:uid="{8E048222-712E-472B-88BD-113DFC4A2136}" name="2008" dataDxfId="63"/>
    <tableColumn id="9" xr3:uid="{C2111CA0-698E-41B6-897E-8E2A14E65292}" name="2009" dataDxfId="62"/>
    <tableColumn id="10" xr3:uid="{2DB3BBE1-C148-4237-B49F-CDADB67A8509}" name="2010" dataDxfId="61"/>
    <tableColumn id="11" xr3:uid="{8F7A4FD6-A8B9-4EB5-AB24-9AFCB8705D9C}" name="2011" dataDxfId="60"/>
    <tableColumn id="12" xr3:uid="{D8C4B679-FA6F-44CE-8315-17D778D2DF2D}" name="2012" dataDxfId="59"/>
    <tableColumn id="13" xr3:uid="{8A73D823-A1FC-482E-A045-FE6D977DA3C7}" name="2013" dataDxfId="58"/>
    <tableColumn id="14" xr3:uid="{2664744F-0E32-4FFE-ABF2-D9BDBBAE1A01}" name="2014" dataDxfId="57"/>
    <tableColumn id="15" xr3:uid="{A05F87CE-423C-4270-B74F-9075A50B9726}" name="2015" dataDxfId="56"/>
    <tableColumn id="16" xr3:uid="{A27B46D0-F058-4BDF-8426-62E749D255F1}" name="2016" dataDxfId="55"/>
    <tableColumn id="17" xr3:uid="{D0B54C32-6D94-480E-A7C6-95DE559DF5D9}" name="2017" dataDxfId="54"/>
    <tableColumn id="18" xr3:uid="{9BC5237E-A067-4D4B-8F99-027878B38A28}" name="2018" dataDxfId="53"/>
    <tableColumn id="19" xr3:uid="{5F2EBF47-669A-4BB4-856D-89C56BA7756D}" name="2019" dataDxfId="52"/>
    <tableColumn id="20" xr3:uid="{119E630B-02B6-49D9-BBD1-75E548AE7632}" name="2020" dataDxfId="51"/>
    <tableColumn id="21" xr3:uid="{38159B3C-A008-4508-B418-8493B3E30298}" name="2021" dataDxfId="50"/>
    <tableColumn id="25" xr3:uid="{A5DBED17-2324-400F-B915-F57B664E8FD7}" name="2022" dataDxfId="4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5:T26" totalsRowShown="0" headerRowDxfId="48" dataDxfId="47" headerRowBorderDxfId="45" tableBorderDxfId="46" headerRowCellStyle="Normal 2">
  <autoFilter ref="A5:T26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0">
    <tableColumn id="1" xr3:uid="{00000000-0010-0000-0100-000001000000}" name="Ambos sexos" dataDxfId="44" dataCellStyle="Normal 2"/>
    <tableColumn id="2" xr3:uid="{00000000-0010-0000-0100-000002000000}" name="2002" dataDxfId="43"/>
    <tableColumn id="3" xr3:uid="{00000000-0010-0000-0100-000003000000}" name="2003" dataDxfId="42"/>
    <tableColumn id="4" xr3:uid="{00000000-0010-0000-0100-000004000000}" name="2004" dataDxfId="41"/>
    <tableColumn id="5" xr3:uid="{00000000-0010-0000-0100-000005000000}" name="2005" dataDxfId="40"/>
    <tableColumn id="6" xr3:uid="{00000000-0010-0000-0100-000006000000}" name="2006" dataDxfId="39"/>
    <tableColumn id="7" xr3:uid="{00000000-0010-0000-0100-000007000000}" name="2007" dataDxfId="38"/>
    <tableColumn id="8" xr3:uid="{00000000-0010-0000-0100-000008000000}" name="2008" dataDxfId="37"/>
    <tableColumn id="9" xr3:uid="{00000000-0010-0000-0100-000009000000}" name="2009" dataDxfId="36"/>
    <tableColumn id="10" xr3:uid="{00000000-0010-0000-0100-00000A000000}" name="2010" dataDxfId="35"/>
    <tableColumn id="11" xr3:uid="{00000000-0010-0000-0100-00000B000000}" name="2011" dataDxfId="34"/>
    <tableColumn id="12" xr3:uid="{00000000-0010-0000-0100-00000C000000}" name="2012" dataDxfId="33"/>
    <tableColumn id="13" xr3:uid="{00000000-0010-0000-0100-00000D000000}" name="2013" dataDxfId="32"/>
    <tableColumn id="14" xr3:uid="{00000000-0010-0000-0100-00000E000000}" name="2014" dataDxfId="31"/>
    <tableColumn id="15" xr3:uid="{00000000-0010-0000-0100-00000F000000}" name="2015" dataDxfId="30"/>
    <tableColumn id="16" xr3:uid="{00000000-0010-0000-0100-000010000000}" name="2016" dataDxfId="29"/>
    <tableColumn id="17" xr3:uid="{00000000-0010-0000-0100-000011000000}" name="2017" dataDxfId="28"/>
    <tableColumn id="18" xr3:uid="{00000000-0010-0000-0100-000012000000}" name="2018" dataDxfId="27"/>
    <tableColumn id="19" xr3:uid="{00000000-0010-0000-0100-000013000000}" name="2019" dataDxfId="26"/>
    <tableColumn id="20" xr3:uid="{00000000-0010-0000-0100-000014000000}" name="2020" dataDxfId="25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134" displayName="Tabla134" ref="A5:U26" totalsRowShown="0" headerRowDxfId="24" dataDxfId="23" headerRowBorderDxfId="21" tableBorderDxfId="22" headerRowCellStyle="Normal 2">
  <autoFilter ref="A5:U26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xr3:uid="{00000000-0010-0000-0200-000001000000}" name="Ambos sexos" dataDxfId="20" dataCellStyle="Normal 2"/>
    <tableColumn id="2" xr3:uid="{00000000-0010-0000-0200-000002000000}" name="2002" dataDxfId="19"/>
    <tableColumn id="3" xr3:uid="{00000000-0010-0000-0200-000003000000}" name="2003" dataDxfId="18"/>
    <tableColumn id="4" xr3:uid="{00000000-0010-0000-0200-000004000000}" name="2004" dataDxfId="17"/>
    <tableColumn id="5" xr3:uid="{00000000-0010-0000-0200-000005000000}" name="2005" dataDxfId="16"/>
    <tableColumn id="6" xr3:uid="{00000000-0010-0000-0200-000006000000}" name="2006" dataDxfId="15"/>
    <tableColumn id="7" xr3:uid="{00000000-0010-0000-0200-000007000000}" name="2007" dataDxfId="14"/>
    <tableColumn id="8" xr3:uid="{00000000-0010-0000-0200-000008000000}" name="2008" dataDxfId="13"/>
    <tableColumn id="9" xr3:uid="{00000000-0010-0000-0200-000009000000}" name="2009" dataDxfId="12"/>
    <tableColumn id="10" xr3:uid="{00000000-0010-0000-0200-00000A000000}" name="2010" dataDxfId="11"/>
    <tableColumn id="11" xr3:uid="{00000000-0010-0000-0200-00000B000000}" name="2011" dataDxfId="10"/>
    <tableColumn id="12" xr3:uid="{00000000-0010-0000-0200-00000C000000}" name="2012" dataDxfId="9"/>
    <tableColumn id="13" xr3:uid="{00000000-0010-0000-0200-00000D000000}" name="2013" dataDxfId="8"/>
    <tableColumn id="14" xr3:uid="{00000000-0010-0000-0200-00000E000000}" name="2014" dataDxfId="7"/>
    <tableColumn id="15" xr3:uid="{00000000-0010-0000-0200-00000F000000}" name="2015" dataDxfId="6"/>
    <tableColumn id="16" xr3:uid="{00000000-0010-0000-0200-000010000000}" name="2016" dataDxfId="5"/>
    <tableColumn id="17" xr3:uid="{00000000-0010-0000-0200-000011000000}" name="2017" dataDxfId="4"/>
    <tableColumn id="18" xr3:uid="{00000000-0010-0000-0200-000012000000}" name="2018" dataDxfId="3"/>
    <tableColumn id="19" xr3:uid="{00000000-0010-0000-0200-000013000000}" name="2019" dataDxfId="2"/>
    <tableColumn id="20" xr3:uid="{00000000-0010-0000-0200-000014000000}" name="2020" dataDxfId="1"/>
    <tableColumn id="21" xr3:uid="{9F6E9749-773D-42E4-AA68-61DEE7FA702D}" name="2021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="50" workbookViewId="0">
      <selection activeCell="I55" sqref="I55"/>
    </sheetView>
  </sheetViews>
  <sheetFormatPr defaultColWidth="10.875" defaultRowHeight="15.95"/>
  <cols>
    <col min="1" max="16384" width="10.875" style="2"/>
  </cols>
  <sheetData/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"/>
  <sheetViews>
    <sheetView zoomScaleNormal="327" zoomScalePageLayoutView="327" workbookViewId="0">
      <selection activeCell="B24" sqref="B24:H24"/>
    </sheetView>
  </sheetViews>
  <sheetFormatPr defaultColWidth="10.875" defaultRowHeight="15.95"/>
  <cols>
    <col min="1" max="16384" width="10.875" style="2"/>
  </cols>
  <sheetData>
    <row r="1" spans="1:10">
      <c r="A1" s="1" t="s">
        <v>0</v>
      </c>
    </row>
    <row r="4" spans="1:10" ht="26.1">
      <c r="B4" s="3" t="s">
        <v>1</v>
      </c>
    </row>
    <row r="6" spans="1:10" ht="15.95" customHeight="1">
      <c r="B6" s="132" t="s">
        <v>2</v>
      </c>
      <c r="C6" s="132"/>
      <c r="D6" s="132"/>
      <c r="E6" s="132"/>
      <c r="F6" s="132"/>
      <c r="G6" s="132"/>
      <c r="H6" s="132"/>
      <c r="I6" s="132"/>
      <c r="J6" s="132"/>
    </row>
    <row r="8" spans="1:10">
      <c r="B8" s="133" t="s">
        <v>3</v>
      </c>
      <c r="C8" s="133"/>
      <c r="D8" s="133"/>
      <c r="E8" s="133"/>
      <c r="F8" s="133"/>
      <c r="G8" s="133"/>
    </row>
    <row r="9" spans="1:10">
      <c r="E9" s="4"/>
    </row>
    <row r="10" spans="1:10">
      <c r="B10" s="133" t="s">
        <v>4</v>
      </c>
      <c r="C10" s="133"/>
      <c r="D10" s="133"/>
      <c r="E10" s="133"/>
      <c r="F10" s="133"/>
      <c r="G10" s="133"/>
    </row>
    <row r="12" spans="1:10">
      <c r="B12" s="133" t="s">
        <v>5</v>
      </c>
      <c r="C12" s="133"/>
      <c r="D12" s="133"/>
      <c r="E12" s="133"/>
      <c r="F12" s="133"/>
      <c r="G12" s="133"/>
    </row>
    <row r="14" spans="1:10">
      <c r="B14" s="133" t="s">
        <v>6</v>
      </c>
      <c r="C14" s="133"/>
      <c r="D14" s="133"/>
      <c r="E14" s="133"/>
      <c r="F14" s="133"/>
      <c r="G14" s="133"/>
      <c r="H14" s="133"/>
      <c r="I14" s="133"/>
      <c r="J14" s="133"/>
    </row>
    <row r="16" spans="1:10">
      <c r="B16" s="133" t="s">
        <v>7</v>
      </c>
      <c r="C16" s="133"/>
      <c r="D16" s="133"/>
      <c r="E16" s="133"/>
      <c r="F16" s="133"/>
      <c r="G16" s="133"/>
      <c r="H16" s="133"/>
      <c r="I16" s="133"/>
    </row>
    <row r="18" spans="2:10">
      <c r="B18" s="133" t="s">
        <v>8</v>
      </c>
      <c r="C18" s="133"/>
      <c r="D18" s="133"/>
      <c r="E18" s="133"/>
      <c r="F18" s="133"/>
      <c r="G18" s="133"/>
      <c r="H18" s="133"/>
      <c r="I18" s="133"/>
    </row>
    <row r="20" spans="2:10">
      <c r="B20" s="133" t="s">
        <v>9</v>
      </c>
      <c r="C20" s="133"/>
      <c r="D20" s="133"/>
      <c r="E20" s="133"/>
      <c r="F20" s="133"/>
      <c r="G20" s="133"/>
      <c r="H20" s="133"/>
      <c r="I20" s="133"/>
      <c r="J20" s="133"/>
    </row>
    <row r="22" spans="2:10">
      <c r="B22" s="133" t="s">
        <v>10</v>
      </c>
      <c r="C22" s="133"/>
      <c r="D22" s="133"/>
      <c r="E22" s="133"/>
      <c r="F22" s="133"/>
      <c r="G22" s="133"/>
      <c r="H22" s="133"/>
      <c r="I22" s="133"/>
    </row>
    <row r="24" spans="2:10">
      <c r="B24" s="134" t="s">
        <v>11</v>
      </c>
      <c r="C24" s="134"/>
      <c r="D24" s="134"/>
      <c r="E24" s="134"/>
      <c r="F24" s="134"/>
      <c r="G24" s="134"/>
      <c r="H24" s="134"/>
    </row>
  </sheetData>
  <mergeCells count="10">
    <mergeCell ref="B18:I18"/>
    <mergeCell ref="B20:J20"/>
    <mergeCell ref="B22:I22"/>
    <mergeCell ref="B16:I16"/>
    <mergeCell ref="B24:H24"/>
    <mergeCell ref="B6:J6"/>
    <mergeCell ref="B8:G8"/>
    <mergeCell ref="B10:G10"/>
    <mergeCell ref="B12:G12"/>
    <mergeCell ref="B14:J14"/>
  </mergeCells>
  <hyperlinks>
    <hyperlink ref="C14" location="'Grupos de edad'!A1" display="'5. Grandes grupos de edad de los residentes con nacionalidad extranjera. Evolución 2002-2020" xr:uid="{00000000-0004-0000-0100-000000000000}"/>
    <hyperlink ref="D14" location="'Grupos de edad'!A1" display="'5. Grandes grupos de edad de los residentes con nacionalidad extranjera. Evolución 2002-2020" xr:uid="{00000000-0004-0000-0100-000001000000}"/>
    <hyperlink ref="E14" location="'Grupos de edad'!A1" display="'5. Grandes grupos de edad de los residentes con nacionalidad extranjera. Evolución 2002-2020" xr:uid="{00000000-0004-0000-0100-000002000000}"/>
    <hyperlink ref="F14" location="'Grupos de edad'!A1" display="'5. Grandes grupos de edad de los residentes con nacionalidad extranjera. Evolución 2002-2020" xr:uid="{00000000-0004-0000-0100-000003000000}"/>
    <hyperlink ref="G14" location="'Grupos de edad'!A1" display="'5. Grandes grupos de edad de los residentes con nacionalidad extranjera. Evolución 2002-2020" xr:uid="{00000000-0004-0000-0100-000004000000}"/>
    <hyperlink ref="H14" location="'Grupos de edad'!A1" display="'5. Grandes grupos de edad de los residentes con nacionalidad extranjera. Evolución 2002-2020" xr:uid="{00000000-0004-0000-0100-000005000000}"/>
    <hyperlink ref="I14" location="'Grupos de edad'!A1" display="'5. Grandes grupos de edad de los residentes con nacionalidad extranjera. Evolución 2002-2020" xr:uid="{00000000-0004-0000-0100-000006000000}"/>
    <hyperlink ref="J14" location="'Grupos de edad'!A1" display="'5. Grandes grupos de edad de los residentes con nacionalidad extranjera. Evolución 2002-2020" xr:uid="{00000000-0004-0000-0100-000007000000}"/>
    <hyperlink ref="C18" location="'Continente de nacionalidad'!A1" display="'7. Residentes con nacionalidad extranjera según continentes. Evolución 2002-2020" xr:uid="{00000000-0004-0000-0100-000008000000}"/>
    <hyperlink ref="D18" location="'Continente de nacionalidad'!A1" display="'7. Residentes con nacionalidad extranjera según continentes. Evolución 2002-2020" xr:uid="{00000000-0004-0000-0100-000009000000}"/>
    <hyperlink ref="E18" location="'Continente de nacionalidad'!A1" display="'7. Residentes con nacionalidad extranjera según continentes. Evolución 2002-2020" xr:uid="{00000000-0004-0000-0100-00000A000000}"/>
    <hyperlink ref="F18" location="'Continente de nacionalidad'!A1" display="'7. Residentes con nacionalidad extranjera según continentes. Evolución 2002-2020" xr:uid="{00000000-0004-0000-0100-00000B000000}"/>
    <hyperlink ref="G18" location="'Continente de nacionalidad'!A1" display="'7. Residentes con nacionalidad extranjera según continentes. Evolución 2002-2020" xr:uid="{00000000-0004-0000-0100-00000C000000}"/>
    <hyperlink ref="H18" location="'Continente de nacionalidad'!A1" display="'7. Residentes con nacionalidad extranjera según continentes. Evolución 2002-2020" xr:uid="{00000000-0004-0000-0100-00000D000000}"/>
    <hyperlink ref="I18" location="'Continente de nacionalidad'!A1" display="'7. Residentes con nacionalidad extranjera según continentes. Evolución 2002-2020" xr:uid="{00000000-0004-0000-0100-00000E000000}"/>
    <hyperlink ref="C20" location="'Principales países nacimiento'!A1" display="'8. Residentes nacidos en el extranjero, según los 16 principales países de nacimiento. Evolución 2002-2020" xr:uid="{00000000-0004-0000-0100-00000F000000}"/>
    <hyperlink ref="D20" location="'Principales países nacimiento'!A1" display="'8. Residentes nacidos en el extranjero, según los 16 principales países de nacimiento. Evolución 2002-2020" xr:uid="{00000000-0004-0000-0100-000010000000}"/>
    <hyperlink ref="E20" location="'Principales países nacimiento'!A1" display="'8. Residentes nacidos en el extranjero, según los 16 principales países de nacimiento. Evolución 2002-2020" xr:uid="{00000000-0004-0000-0100-000011000000}"/>
    <hyperlink ref="F20" location="'Principales países nacimiento'!A1" display="'8. Residentes nacidos en el extranjero, según los 16 principales países de nacimiento. Evolución 2002-2020" xr:uid="{00000000-0004-0000-0100-000012000000}"/>
    <hyperlink ref="G20" location="'Principales países nacimiento'!A1" display="'8. Residentes nacidos en el extranjero, según los 16 principales países de nacimiento. Evolución 2002-2020" xr:uid="{00000000-0004-0000-0100-000013000000}"/>
    <hyperlink ref="H20" location="'Principales países nacimiento'!A1" display="'8. Residentes nacidos en el extranjero, según los 16 principales países de nacimiento. Evolución 2002-2020" xr:uid="{00000000-0004-0000-0100-000014000000}"/>
    <hyperlink ref="I20" location="'Principales países nacimiento'!A1" display="'8. Residentes nacidos en el extranjero, según los 16 principales países de nacimiento. Evolución 2002-2020" xr:uid="{00000000-0004-0000-0100-000015000000}"/>
    <hyperlink ref="J20" location="'Principales países nacimiento'!A1" display="'8. Residentes nacidos en el extranjero, según los 16 principales países de nacimiento. Evolución 2002-2020" xr:uid="{00000000-0004-0000-0100-000016000000}"/>
    <hyperlink ref="C22" location="'Principales nacionalidades'!A1" display="'9. Residentes nacidos en el extranjero, según las 16 principales nacionalidades. Evolución 2002-2020" xr:uid="{00000000-0004-0000-0100-000017000000}"/>
    <hyperlink ref="D22" location="'Principales nacionalidades'!A1" display="'9. Residentes nacidos en el extranjero, según las 16 principales nacionalidades. Evolución 2002-2020" xr:uid="{00000000-0004-0000-0100-000018000000}"/>
    <hyperlink ref="E22" location="'Principales nacionalidades'!A1" display="'9. Residentes nacidos en el extranjero, según las 16 principales nacionalidades. Evolución 2002-2020" xr:uid="{00000000-0004-0000-0100-000019000000}"/>
    <hyperlink ref="F22" location="'Principales nacionalidades'!A1" display="'9. Residentes nacidos en el extranjero, según las 16 principales nacionalidades. Evolución 2002-2020" xr:uid="{00000000-0004-0000-0100-00001A000000}"/>
    <hyperlink ref="G22" location="'Principales nacionalidades'!A1" display="'9. Residentes nacidos en el extranjero, según las 16 principales nacionalidades. Evolución 2002-2020" xr:uid="{00000000-0004-0000-0100-00001B000000}"/>
    <hyperlink ref="H22" location="'Principales nacionalidades'!A1" display="'9. Residentes nacidos en el extranjero, según las 16 principales nacionalidades. Evolución 2002-2020" xr:uid="{00000000-0004-0000-0100-00001C000000}"/>
    <hyperlink ref="I22" location="'Principales nacionalidades'!A1" display="'9. Residentes nacidos en el extranjero, según las 16 principales nacionalidades. Evolución 2002-2020" xr:uid="{00000000-0004-0000-0100-00001D000000}"/>
    <hyperlink ref="C24" location="Nacimientos!A1" display="10. Total de nacimientos según la nacionalidad de la madre. Evolución 2002-2019 " xr:uid="{00000000-0004-0000-0100-00001E000000}"/>
    <hyperlink ref="D24" location="Nacimientos!A1" display="10. Total de nacimientos según la nacionalidad de la madre. Evolución 2002-2019 " xr:uid="{00000000-0004-0000-0100-00001F000000}"/>
    <hyperlink ref="E24" location="Nacimientos!A1" display="10. Total de nacimientos según la nacionalidad de la madre. Evolución 2002-2019 " xr:uid="{00000000-0004-0000-0100-000020000000}"/>
    <hyperlink ref="F24" location="Nacimientos!A1" display="10. Total de nacimientos según la nacionalidad de la madre. Evolución 2002-2019 " xr:uid="{00000000-0004-0000-0100-000021000000}"/>
    <hyperlink ref="G24" location="Nacimientos!A1" display="10. Total de nacimientos según la nacionalidad de la madre. Evolución 2002-2019 " xr:uid="{00000000-0004-0000-0100-000022000000}"/>
    <hyperlink ref="H24" location="Nacimientos!A1" display="10. Total de nacimientos según la nacionalidad de la madre. Evolución 2002-2019 " xr:uid="{00000000-0004-0000-0100-000023000000}"/>
    <hyperlink ref="B6" location="'Lugar nacimiento'!A1" display="'1. Lugar de nacimiento del total de población. Evolución 2002-2020" xr:uid="{00000000-0004-0000-0100-000024000000}"/>
    <hyperlink ref="C6" location="'Lugar nacimiento'!A1" display="'1. Lugar de nacimiento del total de población. Evolución 2002-2020" xr:uid="{00000000-0004-0000-0100-000025000000}"/>
    <hyperlink ref="D6" location="'Lugar nacimiento'!A1" display="'1. Lugar de nacimiento del total de población. Evolución 2002-2020" xr:uid="{00000000-0004-0000-0100-000026000000}"/>
    <hyperlink ref="E6" location="'Lugar nacimiento'!A1" display="'1. Lugar de nacimiento del total de población. Evolución 2002-2020" xr:uid="{00000000-0004-0000-0100-000027000000}"/>
    <hyperlink ref="F6" location="'Lugar nacimiento'!A1" display="'1. Lugar de nacimiento del total de población. Evolución 2002-2020" xr:uid="{00000000-0004-0000-0100-000028000000}"/>
    <hyperlink ref="G6" location="'Lugar nacimiento'!A1" display="'1. Lugar de nacimiento del total de población. Evolución 2002-2020" xr:uid="{00000000-0004-0000-0100-000029000000}"/>
    <hyperlink ref="H6" location="'Lugar nacimiento'!A1" display="'1. Lugar de nacimiento del total de población. Evolución 2002-2020" xr:uid="{00000000-0004-0000-0100-00002A000000}"/>
    <hyperlink ref="I6" location="'Lugar nacimiento'!A1" display="'1. Lugar de nacimiento del total de población. Evolución 2002-2020" xr:uid="{00000000-0004-0000-0100-00002B000000}"/>
    <hyperlink ref="J6" location="'Lugar nacimiento'!A1" display="'1. Lugar de nacimiento del total de población. Evolución 2002-2020" xr:uid="{00000000-0004-0000-0100-00002C000000}"/>
    <hyperlink ref="C8" location="'Nacimiento (Esp-ext)'!A1" display="'2. Nacidos en España o en el extranjero. Evolución 2002-2020" xr:uid="{00000000-0004-0000-0100-00002E000000}"/>
    <hyperlink ref="D8" location="'Nacimiento (Esp-ext)'!A1" display="'2. Nacidos en España o en el extranjero. Evolución 2002-2020" xr:uid="{00000000-0004-0000-0100-00002F000000}"/>
    <hyperlink ref="E8" location="'Nacimiento (Esp-ext)'!A1" display="'2. Nacidos en España o en el extranjero. Evolución 2002-2020" xr:uid="{00000000-0004-0000-0100-000030000000}"/>
    <hyperlink ref="F8" location="'Nacimiento (Esp-ext)'!A1" display="'2. Nacidos en España o en el extranjero. Evolución 2002-2020" xr:uid="{00000000-0004-0000-0100-000031000000}"/>
    <hyperlink ref="G8" location="'Nacimiento (Esp-ext)'!A1" display="'2. Nacidos en España o en el extranjero. Evolución 2002-2020" xr:uid="{00000000-0004-0000-0100-000032000000}"/>
    <hyperlink ref="B10" location="'Nacionalidad (esp-extr)'!A1" display="'3. Nacionalidad española o extranjera. Evolución 2002-2020" xr:uid="{00000000-0004-0000-0100-000033000000}"/>
    <hyperlink ref="C10" location="'Nacionalidad (esp-extr)'!A1" display="'3. Nacionalidad española o extranjera. Evolución 2002-2020" xr:uid="{00000000-0004-0000-0100-000034000000}"/>
    <hyperlink ref="D10" location="'Nacionalidad (esp-extr)'!A1" display="'3. Nacionalidad española o extranjera. Evolución 2002-2020" xr:uid="{00000000-0004-0000-0100-000035000000}"/>
    <hyperlink ref="E10" location="'Nacionalidad (esp-extr)'!A1" display="'3. Nacionalidad española o extranjera. Evolución 2002-2020" xr:uid="{00000000-0004-0000-0100-000036000000}"/>
    <hyperlink ref="F10" location="'Nacionalidad (esp-extr)'!A1" display="'3. Nacionalidad española o extranjera. Evolución 2002-2020" xr:uid="{00000000-0004-0000-0100-000037000000}"/>
    <hyperlink ref="G10" location="'Nacionalidad (esp-extr)'!A1" display="'3. Nacionalidad española o extranjera. Evolución 2002-2020" xr:uid="{00000000-0004-0000-0100-000038000000}"/>
    <hyperlink ref="B12" location="'Variación interanual'!A1" display="'4. Variación interanual de los españoles y extranjeros. Evolución 2003-2020" xr:uid="{00000000-0004-0000-0100-000039000000}"/>
    <hyperlink ref="C12" location="'Variación interanual'!A1" display="'4. Variación interanual de los españoles y extranjeros. Evolución 2003-2020" xr:uid="{00000000-0004-0000-0100-00003A000000}"/>
    <hyperlink ref="D12" location="'Variación interanual'!A1" display="'4. Variación interanual de los españoles y extranjeros. Evolución 2003-2020" xr:uid="{00000000-0004-0000-0100-00003B000000}"/>
    <hyperlink ref="E12" location="'Variación interanual'!A1" display="'4. Variación interanual de los españoles y extranjeros. Evolución 2003-2020" xr:uid="{00000000-0004-0000-0100-00003C000000}"/>
    <hyperlink ref="F12" location="'Variación interanual'!A1" display="'4. Variación interanual de los españoles y extranjeros. Evolución 2003-2020" xr:uid="{00000000-0004-0000-0100-00003D000000}"/>
    <hyperlink ref="G12" location="'Variación interanual'!A1" display="'4. Variación interanual de los españoles y extranjeros. Evolución 2003-2020" xr:uid="{00000000-0004-0000-0100-00003E000000}"/>
    <hyperlink ref="B14" location="'Grupos de edad'!A1" display="'5. Grandes grupos de edad de los residentes con nacionalidad extranjera. Evolución 2002-2020" xr:uid="{00000000-0004-0000-0100-00003F000000}"/>
    <hyperlink ref="B16" location="'Continente de nacimiento'!A1" display="'6. Residentes nacidos en el extranjero según continentes. Evolución 2002-2020" xr:uid="{00000000-0004-0000-0100-000040000000}"/>
    <hyperlink ref="C16" location="'Continente de nacimiento'!A1" display="'6. Residentes nacidos en el extranjero según continentes. Evolución 2002-2020" xr:uid="{00000000-0004-0000-0100-000041000000}"/>
    <hyperlink ref="D16" location="'Continente de nacimiento'!A1" display="'6. Residentes nacidos en el extranjero según continentes. Evolución 2002-2020" xr:uid="{00000000-0004-0000-0100-000042000000}"/>
    <hyperlink ref="E16" location="'Continente de nacimiento'!A1" display="'6. Residentes nacidos en el extranjero según continentes. Evolución 2002-2020" xr:uid="{00000000-0004-0000-0100-000043000000}"/>
    <hyperlink ref="F16" location="'Continente de nacimiento'!A1" display="'6. Residentes nacidos en el extranjero según continentes. Evolución 2002-2020" xr:uid="{00000000-0004-0000-0100-000044000000}"/>
    <hyperlink ref="G16" location="'Continente de nacimiento'!A1" display="'6. Residentes nacidos en el extranjero según continentes. Evolución 2002-2020" xr:uid="{00000000-0004-0000-0100-000045000000}"/>
    <hyperlink ref="H16" location="'Continente de nacimiento'!A1" display="'6. Residentes nacidos en el extranjero según continentes. Evolución 2002-2020" xr:uid="{00000000-0004-0000-0100-000046000000}"/>
    <hyperlink ref="I16" location="'Continente de nacimiento'!A1" display="'6. Residentes nacidos en el extranjero según continentes. Evolución 2002-2020" xr:uid="{00000000-0004-0000-0100-000047000000}"/>
    <hyperlink ref="B18" location="'Continente de nacionalidad'!A1" display="'7. Residentes con nacionalidad extranjera según continentes. Evolución 2002-2020" xr:uid="{00000000-0004-0000-0100-000048000000}"/>
    <hyperlink ref="B20" location="'Principales países nacimiento'!A1" display="'8. Residentes nacidos en el extranjero, según los 16 principales países de nacimiento. Evolución 2002-2020" xr:uid="{00000000-0004-0000-0100-000049000000}"/>
    <hyperlink ref="B22" location="'Principales nacionalidades'!A1" display="'9. Residentes nacidos en el extranjero, según las 16 principales nacionalidades. Evolución 2002-2020" xr:uid="{00000000-0004-0000-0100-00004A000000}"/>
    <hyperlink ref="B24" location="Nacimientos!A1" display="10. Total de nacimientos según la nacionalidad de la madre. Evolución 2002-2019 " xr:uid="{00000000-0004-0000-0100-00004B000000}"/>
    <hyperlink ref="B8" location="'Nacimiento (Esp-ext)'!A1" display="'2. Nacidos en España o en el extranjero. Evolución 2002-2020" xr:uid="{00000000-0004-0000-0100-00002D000000}"/>
  </hyperlink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85"/>
  <sheetViews>
    <sheetView tabSelected="1" topLeftCell="A57" zoomScale="70" zoomScaleNormal="70" zoomScalePageLayoutView="70" workbookViewId="0">
      <selection activeCell="G3" sqref="G3"/>
    </sheetView>
  </sheetViews>
  <sheetFormatPr defaultColWidth="10.875" defaultRowHeight="15"/>
  <cols>
    <col min="1" max="1" width="37.875" style="5" customWidth="1"/>
    <col min="2" max="4" width="10.875" style="5" customWidth="1"/>
    <col min="5" max="16384" width="10.875" style="5"/>
  </cols>
  <sheetData>
    <row r="1" spans="1:25" ht="30" customHeight="1">
      <c r="A1" s="20" t="s">
        <v>0</v>
      </c>
      <c r="B1" s="20"/>
      <c r="C1" s="20"/>
      <c r="D1" s="20"/>
      <c r="E1" s="10"/>
      <c r="F1" s="10"/>
      <c r="G1" s="10"/>
      <c r="H1" s="11"/>
    </row>
    <row r="2" spans="1:25" ht="30" customHeight="1">
      <c r="A2" s="10" t="s">
        <v>12</v>
      </c>
      <c r="B2" s="10"/>
      <c r="C2" s="10"/>
      <c r="D2" s="10"/>
      <c r="E2" s="10"/>
      <c r="F2" s="10"/>
      <c r="G2" s="10"/>
      <c r="H2" s="11"/>
    </row>
    <row r="3" spans="1:25" ht="15" customHeight="1">
      <c r="A3" s="10"/>
      <c r="B3" s="10"/>
      <c r="C3" s="10"/>
      <c r="D3" s="10"/>
      <c r="E3" s="10"/>
      <c r="F3" s="10"/>
      <c r="G3" s="10"/>
      <c r="H3" s="11"/>
    </row>
    <row r="4" spans="1:25" ht="15" customHeight="1">
      <c r="A4" s="10"/>
      <c r="B4" s="10"/>
      <c r="C4" s="10"/>
      <c r="D4" s="10"/>
      <c r="E4" s="10"/>
      <c r="F4" s="10"/>
      <c r="G4" s="10"/>
      <c r="H4" s="11"/>
    </row>
    <row r="5" spans="1:25" ht="18" customHeight="1">
      <c r="A5" s="8" t="s">
        <v>13</v>
      </c>
      <c r="B5" s="8"/>
      <c r="C5" s="8"/>
      <c r="D5" s="8"/>
      <c r="E5" s="8"/>
      <c r="F5" s="8"/>
      <c r="G5" s="8"/>
      <c r="H5" s="8"/>
    </row>
    <row r="6" spans="1:25" ht="15" customHeight="1"/>
    <row r="7" spans="1:25" ht="18" customHeight="1">
      <c r="A7" s="21" t="s">
        <v>14</v>
      </c>
      <c r="B7" s="75" t="s">
        <v>15</v>
      </c>
      <c r="C7" s="75" t="s">
        <v>16</v>
      </c>
      <c r="D7" s="75" t="s">
        <v>17</v>
      </c>
      <c r="E7" s="75" t="s">
        <v>18</v>
      </c>
      <c r="F7" s="75" t="s">
        <v>19</v>
      </c>
      <c r="G7" s="75" t="s">
        <v>20</v>
      </c>
      <c r="H7" s="75" t="s">
        <v>21</v>
      </c>
      <c r="I7" s="75" t="s">
        <v>22</v>
      </c>
      <c r="J7" s="75" t="s">
        <v>23</v>
      </c>
      <c r="K7" s="75" t="s">
        <v>24</v>
      </c>
      <c r="L7" s="75" t="s">
        <v>25</v>
      </c>
      <c r="M7" s="75" t="s">
        <v>26</v>
      </c>
      <c r="N7" s="75" t="s">
        <v>27</v>
      </c>
      <c r="O7" s="75" t="s">
        <v>28</v>
      </c>
      <c r="P7" s="75" t="s">
        <v>29</v>
      </c>
      <c r="Q7" s="75" t="s">
        <v>30</v>
      </c>
      <c r="R7" s="75" t="s">
        <v>31</v>
      </c>
      <c r="S7" s="75" t="s">
        <v>32</v>
      </c>
      <c r="T7" s="75" t="s">
        <v>33</v>
      </c>
      <c r="U7" s="75" t="s">
        <v>34</v>
      </c>
      <c r="V7" s="75" t="s">
        <v>35</v>
      </c>
      <c r="W7" s="75" t="s">
        <v>36</v>
      </c>
      <c r="X7" s="75" t="s">
        <v>37</v>
      </c>
      <c r="Y7" s="75">
        <v>2022</v>
      </c>
    </row>
    <row r="8" spans="1:25" ht="18" customHeight="1">
      <c r="A8" s="15" t="s">
        <v>38</v>
      </c>
      <c r="B8" s="24">
        <v>8308</v>
      </c>
      <c r="C8" s="24">
        <v>8205</v>
      </c>
      <c r="D8" s="24">
        <v>8114</v>
      </c>
      <c r="E8" s="24">
        <v>8127</v>
      </c>
      <c r="F8" s="24">
        <v>8078</v>
      </c>
      <c r="G8" s="24">
        <v>8035</v>
      </c>
      <c r="H8" s="24">
        <v>8003</v>
      </c>
      <c r="I8" s="24">
        <v>7912</v>
      </c>
      <c r="J8" s="24">
        <v>7846</v>
      </c>
      <c r="K8" s="24">
        <v>7948</v>
      </c>
      <c r="L8" s="24">
        <v>7934</v>
      </c>
      <c r="M8" s="24">
        <v>7898</v>
      </c>
      <c r="N8" s="24">
        <v>7821</v>
      </c>
      <c r="O8" s="24">
        <v>7715</v>
      </c>
      <c r="P8" s="24">
        <v>7536</v>
      </c>
      <c r="Q8" s="24">
        <v>7260</v>
      </c>
      <c r="R8" s="24">
        <v>7128</v>
      </c>
      <c r="S8" s="24">
        <v>7037</v>
      </c>
      <c r="T8" s="24">
        <v>6872</v>
      </c>
      <c r="U8" s="24">
        <v>6745</v>
      </c>
      <c r="V8" s="24">
        <v>6657</v>
      </c>
      <c r="W8" s="24">
        <v>6622</v>
      </c>
      <c r="X8" s="24">
        <v>6668</v>
      </c>
      <c r="Y8" s="24">
        <v>6593</v>
      </c>
    </row>
    <row r="9" spans="1:25" ht="18" customHeight="1">
      <c r="A9" s="12" t="s">
        <v>39</v>
      </c>
      <c r="B9" s="23">
        <v>7642</v>
      </c>
      <c r="C9" s="23">
        <v>7532</v>
      </c>
      <c r="D9" s="23">
        <v>7417</v>
      </c>
      <c r="E9" s="23">
        <v>7272</v>
      </c>
      <c r="F9" s="23">
        <v>7120</v>
      </c>
      <c r="G9" s="23">
        <v>7011</v>
      </c>
      <c r="H9" s="23">
        <v>6898</v>
      </c>
      <c r="I9" s="23">
        <v>6729</v>
      </c>
      <c r="J9" s="23">
        <v>6622</v>
      </c>
      <c r="K9" s="23">
        <v>6540</v>
      </c>
      <c r="L9" s="23">
        <v>6505</v>
      </c>
      <c r="M9" s="23">
        <v>6432</v>
      </c>
      <c r="N9" s="23">
        <v>6368</v>
      </c>
      <c r="O9" s="23">
        <v>6278</v>
      </c>
      <c r="P9" s="23">
        <v>6158</v>
      </c>
      <c r="Q9" s="23">
        <v>6031</v>
      </c>
      <c r="R9" s="23">
        <v>5950</v>
      </c>
      <c r="S9" s="23">
        <v>5904</v>
      </c>
      <c r="T9" s="23">
        <v>5790</v>
      </c>
      <c r="U9" s="23">
        <v>5700</v>
      </c>
      <c r="V9" s="23">
        <v>5630</v>
      </c>
      <c r="W9" s="23">
        <v>5555</v>
      </c>
      <c r="X9" s="23">
        <v>5529</v>
      </c>
      <c r="Y9" s="23">
        <v>5476</v>
      </c>
    </row>
    <row r="10" spans="1:25" ht="18" customHeight="1">
      <c r="A10" s="13" t="s">
        <v>40</v>
      </c>
      <c r="B10" s="16">
        <v>4965</v>
      </c>
      <c r="C10" s="16">
        <v>4870</v>
      </c>
      <c r="D10" s="16">
        <v>4773</v>
      </c>
      <c r="E10" s="16">
        <v>4656</v>
      </c>
      <c r="F10" s="16">
        <v>4568</v>
      </c>
      <c r="G10" s="16">
        <v>4490</v>
      </c>
      <c r="H10" s="16">
        <v>4431</v>
      </c>
      <c r="I10" s="16">
        <v>4338</v>
      </c>
      <c r="J10" s="16">
        <v>4268</v>
      </c>
      <c r="K10" s="16">
        <v>4209</v>
      </c>
      <c r="L10" s="16">
        <v>4161</v>
      </c>
      <c r="M10" s="16">
        <v>4106</v>
      </c>
      <c r="N10" s="16">
        <v>4054</v>
      </c>
      <c r="O10" s="16">
        <v>3979</v>
      </c>
      <c r="P10" s="16">
        <v>3886</v>
      </c>
      <c r="Q10" s="16">
        <v>3814</v>
      </c>
      <c r="R10" s="16">
        <v>3770</v>
      </c>
      <c r="S10" s="16">
        <v>3727</v>
      </c>
      <c r="T10" s="16">
        <v>3648</v>
      </c>
      <c r="U10" s="16">
        <v>3571</v>
      </c>
      <c r="V10" s="16">
        <v>3513</v>
      </c>
      <c r="W10" s="16">
        <v>3482</v>
      </c>
      <c r="X10" s="16">
        <v>3430</v>
      </c>
      <c r="Y10" s="16">
        <v>3374</v>
      </c>
    </row>
    <row r="11" spans="1:25" ht="18" customHeight="1">
      <c r="A11" s="13" t="s">
        <v>41</v>
      </c>
      <c r="B11" s="16">
        <v>660</v>
      </c>
      <c r="C11" s="16">
        <v>640</v>
      </c>
      <c r="D11" s="16">
        <v>634</v>
      </c>
      <c r="E11" s="16">
        <v>617</v>
      </c>
      <c r="F11" s="16">
        <v>605</v>
      </c>
      <c r="G11" s="16">
        <v>584</v>
      </c>
      <c r="H11" s="16">
        <v>570</v>
      </c>
      <c r="I11" s="16">
        <v>550</v>
      </c>
      <c r="J11" s="16">
        <v>539</v>
      </c>
      <c r="K11" s="16">
        <v>526</v>
      </c>
      <c r="L11" s="16">
        <v>512</v>
      </c>
      <c r="M11" s="16">
        <v>505</v>
      </c>
      <c r="N11" s="16">
        <v>499</v>
      </c>
      <c r="O11" s="16">
        <v>480</v>
      </c>
      <c r="P11" s="16">
        <v>472</v>
      </c>
      <c r="Q11" s="16">
        <v>463</v>
      </c>
      <c r="R11" s="16">
        <v>452</v>
      </c>
      <c r="S11" s="16">
        <v>445</v>
      </c>
      <c r="T11" s="16">
        <v>443</v>
      </c>
      <c r="U11" s="16">
        <v>430</v>
      </c>
      <c r="V11" s="16">
        <v>420</v>
      </c>
      <c r="W11" s="16">
        <v>403</v>
      </c>
      <c r="X11" s="16">
        <v>396</v>
      </c>
      <c r="Y11" s="16">
        <v>387</v>
      </c>
    </row>
    <row r="12" spans="1:25" ht="18" customHeight="1">
      <c r="A12" s="13" t="s">
        <v>42</v>
      </c>
      <c r="B12" s="16">
        <v>1945</v>
      </c>
      <c r="C12" s="16">
        <v>1939</v>
      </c>
      <c r="D12" s="16">
        <v>1922</v>
      </c>
      <c r="E12" s="16">
        <v>1920</v>
      </c>
      <c r="F12" s="16">
        <v>1873</v>
      </c>
      <c r="G12" s="16">
        <v>1863</v>
      </c>
      <c r="H12" s="16">
        <v>1830</v>
      </c>
      <c r="I12" s="16">
        <v>1773</v>
      </c>
      <c r="J12" s="16">
        <v>1752</v>
      </c>
      <c r="K12" s="16">
        <v>1734</v>
      </c>
      <c r="L12" s="16">
        <v>1746</v>
      </c>
      <c r="M12" s="16">
        <v>1748</v>
      </c>
      <c r="N12" s="16">
        <v>1740</v>
      </c>
      <c r="O12" s="16">
        <v>1742</v>
      </c>
      <c r="P12" s="16">
        <v>1721</v>
      </c>
      <c r="Q12" s="16">
        <v>1683</v>
      </c>
      <c r="R12" s="16">
        <v>1657</v>
      </c>
      <c r="S12" s="16">
        <v>1655</v>
      </c>
      <c r="T12" s="16">
        <v>1630</v>
      </c>
      <c r="U12" s="16">
        <v>1618</v>
      </c>
      <c r="V12" s="16">
        <v>1606</v>
      </c>
      <c r="W12" s="16">
        <v>1582</v>
      </c>
      <c r="X12" s="16">
        <v>1609</v>
      </c>
      <c r="Y12" s="16">
        <v>1609</v>
      </c>
    </row>
    <row r="13" spans="1:25" ht="18" customHeight="1">
      <c r="A13" s="13" t="s">
        <v>43</v>
      </c>
      <c r="B13" s="16">
        <v>73</v>
      </c>
      <c r="C13" s="16">
        <v>83</v>
      </c>
      <c r="D13" s="16">
        <v>88</v>
      </c>
      <c r="E13" s="16">
        <v>79</v>
      </c>
      <c r="F13" s="16">
        <v>74</v>
      </c>
      <c r="G13" s="16">
        <v>74</v>
      </c>
      <c r="H13" s="16">
        <v>67</v>
      </c>
      <c r="I13" s="16">
        <v>68</v>
      </c>
      <c r="J13" s="16">
        <v>63</v>
      </c>
      <c r="K13" s="16">
        <v>71</v>
      </c>
      <c r="L13" s="16">
        <v>86</v>
      </c>
      <c r="M13" s="16">
        <v>73</v>
      </c>
      <c r="N13" s="16">
        <v>75</v>
      </c>
      <c r="O13" s="16">
        <v>77</v>
      </c>
      <c r="P13" s="16">
        <v>79</v>
      </c>
      <c r="Q13" s="16">
        <v>71</v>
      </c>
      <c r="R13" s="16">
        <v>71</v>
      </c>
      <c r="S13" s="16">
        <v>77</v>
      </c>
      <c r="T13" s="16">
        <v>69</v>
      </c>
      <c r="U13" s="16">
        <v>81</v>
      </c>
      <c r="V13" s="16">
        <v>91</v>
      </c>
      <c r="W13" s="16">
        <v>88</v>
      </c>
      <c r="X13" s="16">
        <v>94</v>
      </c>
      <c r="Y13" s="16">
        <v>106</v>
      </c>
    </row>
    <row r="14" spans="1:25" ht="18" customHeight="1">
      <c r="A14" s="12" t="s">
        <v>44</v>
      </c>
      <c r="B14" s="23">
        <v>666</v>
      </c>
      <c r="C14" s="23">
        <v>673</v>
      </c>
      <c r="D14" s="23">
        <v>697</v>
      </c>
      <c r="E14" s="23">
        <v>855</v>
      </c>
      <c r="F14" s="23">
        <v>958</v>
      </c>
      <c r="G14" s="23">
        <v>1024</v>
      </c>
      <c r="H14" s="23">
        <v>1105</v>
      </c>
      <c r="I14" s="23">
        <v>1183</v>
      </c>
      <c r="J14" s="23">
        <v>1224</v>
      </c>
      <c r="K14" s="23">
        <v>1408</v>
      </c>
      <c r="L14" s="23">
        <v>1429</v>
      </c>
      <c r="M14" s="23">
        <v>1466</v>
      </c>
      <c r="N14" s="23">
        <v>1453</v>
      </c>
      <c r="O14" s="23">
        <v>1437</v>
      </c>
      <c r="P14" s="23">
        <v>1378</v>
      </c>
      <c r="Q14" s="23">
        <v>1229</v>
      </c>
      <c r="R14" s="23">
        <v>1178</v>
      </c>
      <c r="S14" s="23">
        <v>1133</v>
      </c>
      <c r="T14" s="23">
        <v>1082</v>
      </c>
      <c r="U14" s="23">
        <v>1045</v>
      </c>
      <c r="V14" s="23">
        <v>1027</v>
      </c>
      <c r="W14" s="23">
        <v>1067</v>
      </c>
      <c r="X14" s="23">
        <v>1139</v>
      </c>
      <c r="Y14" s="23">
        <v>1117</v>
      </c>
    </row>
    <row r="15" spans="1:25" ht="18" customHeight="1">
      <c r="A15" s="13" t="s">
        <v>45</v>
      </c>
      <c r="B15" s="16">
        <v>586</v>
      </c>
      <c r="C15" s="16">
        <v>568</v>
      </c>
      <c r="D15" s="16">
        <v>555</v>
      </c>
      <c r="E15" s="16">
        <v>556</v>
      </c>
      <c r="F15" s="16">
        <v>539</v>
      </c>
      <c r="G15" s="16">
        <v>543</v>
      </c>
      <c r="H15" s="16">
        <v>541</v>
      </c>
      <c r="I15" s="16">
        <v>526</v>
      </c>
      <c r="J15" s="16">
        <v>533</v>
      </c>
      <c r="K15" s="16">
        <v>543</v>
      </c>
      <c r="L15" s="16">
        <v>541</v>
      </c>
      <c r="M15" s="16">
        <v>539</v>
      </c>
      <c r="N15" s="16">
        <v>546</v>
      </c>
      <c r="O15" s="16">
        <v>544</v>
      </c>
      <c r="P15" s="16">
        <v>536</v>
      </c>
      <c r="Q15" s="16">
        <v>503</v>
      </c>
      <c r="R15" s="16">
        <v>513</v>
      </c>
      <c r="S15" s="16">
        <v>501</v>
      </c>
      <c r="T15" s="16">
        <v>502</v>
      </c>
      <c r="U15" s="16">
        <v>494</v>
      </c>
      <c r="V15" s="16">
        <v>493</v>
      </c>
      <c r="W15" s="16">
        <v>507</v>
      </c>
      <c r="X15" s="16">
        <v>526</v>
      </c>
      <c r="Y15" s="16">
        <v>518</v>
      </c>
    </row>
    <row r="16" spans="1:25" ht="18" customHeight="1">
      <c r="A16" s="17" t="s">
        <v>46</v>
      </c>
      <c r="B16" s="18">
        <v>80</v>
      </c>
      <c r="C16" s="18">
        <v>105</v>
      </c>
      <c r="D16" s="18">
        <v>142</v>
      </c>
      <c r="E16" s="18">
        <v>299</v>
      </c>
      <c r="F16" s="18">
        <v>419</v>
      </c>
      <c r="G16" s="18">
        <v>481</v>
      </c>
      <c r="H16" s="18">
        <v>564</v>
      </c>
      <c r="I16" s="18">
        <v>657</v>
      </c>
      <c r="J16" s="18">
        <v>691</v>
      </c>
      <c r="K16" s="18">
        <v>865</v>
      </c>
      <c r="L16" s="18">
        <v>888</v>
      </c>
      <c r="M16" s="18">
        <v>927</v>
      </c>
      <c r="N16" s="18">
        <v>907</v>
      </c>
      <c r="O16" s="18">
        <v>893</v>
      </c>
      <c r="P16" s="18">
        <v>842</v>
      </c>
      <c r="Q16" s="18">
        <v>726</v>
      </c>
      <c r="R16" s="18">
        <v>665</v>
      </c>
      <c r="S16" s="18">
        <v>632</v>
      </c>
      <c r="T16" s="18">
        <v>580</v>
      </c>
      <c r="U16" s="18">
        <v>551</v>
      </c>
      <c r="V16" s="18">
        <v>534</v>
      </c>
      <c r="W16" s="18">
        <v>560</v>
      </c>
      <c r="X16" s="18">
        <v>613</v>
      </c>
      <c r="Y16" s="18">
        <v>599</v>
      </c>
    </row>
    <row r="17" spans="1:25" ht="18" customHeight="1">
      <c r="A17" s="14" t="s">
        <v>47</v>
      </c>
      <c r="B17" s="14"/>
      <c r="C17" s="14"/>
      <c r="D17" s="14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</row>
    <row r="18" spans="1:25" ht="18" customHeight="1">
      <c r="A18" s="14"/>
      <c r="B18" s="14"/>
      <c r="C18" s="14"/>
      <c r="D18" s="14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</row>
    <row r="19" spans="1:25" ht="18" customHeight="1"/>
    <row r="20" spans="1:25" ht="18" customHeight="1">
      <c r="A20" s="22" t="s">
        <v>48</v>
      </c>
      <c r="B20" s="75" t="s">
        <v>15</v>
      </c>
      <c r="C20" s="75" t="s">
        <v>16</v>
      </c>
      <c r="D20" s="75" t="s">
        <v>17</v>
      </c>
      <c r="E20" s="75">
        <v>2002</v>
      </c>
      <c r="F20" s="75">
        <v>2003</v>
      </c>
      <c r="G20" s="75">
        <v>2004</v>
      </c>
      <c r="H20" s="75">
        <v>2005</v>
      </c>
      <c r="I20" s="75">
        <v>2006</v>
      </c>
      <c r="J20" s="75">
        <v>2007</v>
      </c>
      <c r="K20" s="75">
        <v>2008</v>
      </c>
      <c r="L20" s="75">
        <v>2009</v>
      </c>
      <c r="M20" s="75">
        <v>2010</v>
      </c>
      <c r="N20" s="75">
        <v>2011</v>
      </c>
      <c r="O20" s="75">
        <v>2012</v>
      </c>
      <c r="P20" s="75">
        <v>2013</v>
      </c>
      <c r="Q20" s="75">
        <v>2014</v>
      </c>
      <c r="R20" s="75">
        <v>2015</v>
      </c>
      <c r="S20" s="75">
        <v>2016</v>
      </c>
      <c r="T20" s="75">
        <v>2017</v>
      </c>
      <c r="U20" s="75">
        <v>2018</v>
      </c>
      <c r="V20" s="75">
        <v>2019</v>
      </c>
      <c r="W20" s="75">
        <v>2020</v>
      </c>
      <c r="X20" s="75">
        <v>2021</v>
      </c>
      <c r="Y20" s="75">
        <v>2022</v>
      </c>
    </row>
    <row r="21" spans="1:25" ht="18" customHeight="1">
      <c r="A21" s="66" t="s">
        <v>38</v>
      </c>
      <c r="B21" s="24">
        <v>4090</v>
      </c>
      <c r="C21" s="24">
        <v>4047</v>
      </c>
      <c r="D21" s="24">
        <v>4014</v>
      </c>
      <c r="E21" s="24">
        <v>4049</v>
      </c>
      <c r="F21" s="24">
        <v>4054</v>
      </c>
      <c r="G21" s="24">
        <v>4033</v>
      </c>
      <c r="H21" s="24">
        <v>4029</v>
      </c>
      <c r="I21" s="24">
        <v>3985</v>
      </c>
      <c r="J21" s="24">
        <v>3958</v>
      </c>
      <c r="K21" s="24">
        <v>4030</v>
      </c>
      <c r="L21" s="24">
        <v>4010</v>
      </c>
      <c r="M21" s="24">
        <v>3996</v>
      </c>
      <c r="N21" s="24">
        <v>3949</v>
      </c>
      <c r="O21" s="24">
        <v>3900</v>
      </c>
      <c r="P21" s="24">
        <v>3816</v>
      </c>
      <c r="Q21" s="24">
        <v>3655</v>
      </c>
      <c r="R21" s="24">
        <v>3605</v>
      </c>
      <c r="S21" s="24">
        <v>3543</v>
      </c>
      <c r="T21" s="24">
        <v>3440</v>
      </c>
      <c r="U21" s="24">
        <v>3412</v>
      </c>
      <c r="V21" s="24">
        <v>3377</v>
      </c>
      <c r="W21" s="24">
        <v>3350</v>
      </c>
      <c r="X21" s="24">
        <v>3367</v>
      </c>
      <c r="Y21" s="24">
        <v>3349</v>
      </c>
    </row>
    <row r="22" spans="1:25" ht="18" customHeight="1">
      <c r="A22" s="76" t="s">
        <v>39</v>
      </c>
      <c r="B22" s="23">
        <v>3793</v>
      </c>
      <c r="C22" s="23">
        <v>3739</v>
      </c>
      <c r="D22" s="23">
        <v>3685</v>
      </c>
      <c r="E22" s="23">
        <v>3617</v>
      </c>
      <c r="F22" s="23">
        <v>3574</v>
      </c>
      <c r="G22" s="23">
        <v>3520</v>
      </c>
      <c r="H22" s="23">
        <v>3466</v>
      </c>
      <c r="I22" s="23">
        <v>3378</v>
      </c>
      <c r="J22" s="23">
        <v>3325</v>
      </c>
      <c r="K22" s="23">
        <v>3288</v>
      </c>
      <c r="L22" s="23">
        <v>3265</v>
      </c>
      <c r="M22" s="23">
        <v>3236</v>
      </c>
      <c r="N22" s="23">
        <v>3207</v>
      </c>
      <c r="O22" s="23">
        <v>3173</v>
      </c>
      <c r="P22" s="23">
        <v>3109</v>
      </c>
      <c r="Q22" s="23">
        <v>3042</v>
      </c>
      <c r="R22" s="23">
        <v>3027</v>
      </c>
      <c r="S22" s="23">
        <v>3002</v>
      </c>
      <c r="T22" s="23">
        <v>2938</v>
      </c>
      <c r="U22" s="23">
        <v>2924</v>
      </c>
      <c r="V22" s="23">
        <v>2891</v>
      </c>
      <c r="W22" s="23">
        <v>2851</v>
      </c>
      <c r="X22" s="23">
        <v>2827</v>
      </c>
      <c r="Y22" s="23">
        <v>2811</v>
      </c>
    </row>
    <row r="23" spans="1:25" ht="18" customHeight="1">
      <c r="A23" s="77" t="s">
        <v>40</v>
      </c>
      <c r="B23" s="16">
        <v>2443</v>
      </c>
      <c r="C23" s="16">
        <v>2390</v>
      </c>
      <c r="D23" s="16">
        <v>2347</v>
      </c>
      <c r="E23" s="16">
        <v>2287</v>
      </c>
      <c r="F23" s="16">
        <v>2270</v>
      </c>
      <c r="G23" s="16">
        <v>2233</v>
      </c>
      <c r="H23" s="16">
        <v>2203</v>
      </c>
      <c r="I23" s="16">
        <v>2163</v>
      </c>
      <c r="J23" s="16">
        <v>2122</v>
      </c>
      <c r="K23" s="16">
        <v>2090</v>
      </c>
      <c r="L23" s="16">
        <v>2071</v>
      </c>
      <c r="M23" s="16">
        <v>2045</v>
      </c>
      <c r="N23" s="16">
        <v>2017</v>
      </c>
      <c r="O23" s="16">
        <v>1984</v>
      </c>
      <c r="P23" s="16">
        <v>1941</v>
      </c>
      <c r="Q23" s="16">
        <v>1904</v>
      </c>
      <c r="R23" s="16">
        <v>1896</v>
      </c>
      <c r="S23" s="16">
        <v>1875</v>
      </c>
      <c r="T23" s="16">
        <v>1827</v>
      </c>
      <c r="U23" s="16">
        <v>1808</v>
      </c>
      <c r="V23" s="16">
        <v>1782</v>
      </c>
      <c r="W23" s="16">
        <v>1769</v>
      </c>
      <c r="X23" s="16">
        <v>1743</v>
      </c>
      <c r="Y23" s="16">
        <v>1718</v>
      </c>
    </row>
    <row r="24" spans="1:25" ht="18" customHeight="1">
      <c r="A24" s="77" t="s">
        <v>41</v>
      </c>
      <c r="B24" s="16">
        <v>268</v>
      </c>
      <c r="C24" s="16">
        <v>266</v>
      </c>
      <c r="D24" s="16">
        <v>265</v>
      </c>
      <c r="E24" s="16">
        <v>261</v>
      </c>
      <c r="F24" s="16">
        <v>257</v>
      </c>
      <c r="G24" s="16">
        <v>250</v>
      </c>
      <c r="H24" s="16">
        <v>246</v>
      </c>
      <c r="I24" s="16">
        <v>234</v>
      </c>
      <c r="J24" s="16">
        <v>232</v>
      </c>
      <c r="K24" s="16">
        <v>226</v>
      </c>
      <c r="L24" s="16">
        <v>217</v>
      </c>
      <c r="M24" s="16">
        <v>218</v>
      </c>
      <c r="N24" s="16">
        <v>214</v>
      </c>
      <c r="O24" s="16">
        <v>205</v>
      </c>
      <c r="P24" s="16">
        <v>203</v>
      </c>
      <c r="Q24" s="16">
        <v>200</v>
      </c>
      <c r="R24" s="16">
        <v>194</v>
      </c>
      <c r="S24" s="16">
        <v>187</v>
      </c>
      <c r="T24" s="16">
        <v>182</v>
      </c>
      <c r="U24" s="16">
        <v>178</v>
      </c>
      <c r="V24" s="16">
        <v>172</v>
      </c>
      <c r="W24" s="16">
        <v>160</v>
      </c>
      <c r="X24" s="16">
        <v>157</v>
      </c>
      <c r="Y24" s="16">
        <v>151</v>
      </c>
    </row>
    <row r="25" spans="1:25" ht="18" customHeight="1">
      <c r="A25" s="77" t="s">
        <v>42</v>
      </c>
      <c r="B25" s="16">
        <v>1047</v>
      </c>
      <c r="C25" s="16">
        <v>1042</v>
      </c>
      <c r="D25" s="16">
        <v>1029</v>
      </c>
      <c r="E25" s="16">
        <v>1029</v>
      </c>
      <c r="F25" s="16">
        <v>1013</v>
      </c>
      <c r="G25" s="16">
        <v>1003</v>
      </c>
      <c r="H25" s="16">
        <v>988</v>
      </c>
      <c r="I25" s="16">
        <v>952</v>
      </c>
      <c r="J25" s="16">
        <v>945</v>
      </c>
      <c r="K25" s="16">
        <v>943</v>
      </c>
      <c r="L25" s="16">
        <v>942</v>
      </c>
      <c r="M25" s="16">
        <v>946</v>
      </c>
      <c r="N25" s="16">
        <v>947</v>
      </c>
      <c r="O25" s="16">
        <v>952</v>
      </c>
      <c r="P25" s="16">
        <v>933</v>
      </c>
      <c r="Q25" s="16">
        <v>911</v>
      </c>
      <c r="R25" s="16">
        <v>912</v>
      </c>
      <c r="S25" s="16">
        <v>912</v>
      </c>
      <c r="T25" s="16">
        <v>905</v>
      </c>
      <c r="U25" s="16">
        <v>907</v>
      </c>
      <c r="V25" s="16">
        <v>895</v>
      </c>
      <c r="W25" s="16">
        <v>886</v>
      </c>
      <c r="X25" s="16">
        <v>890</v>
      </c>
      <c r="Y25" s="16">
        <v>901</v>
      </c>
    </row>
    <row r="26" spans="1:25" ht="18" customHeight="1">
      <c r="A26" s="77" t="s">
        <v>43</v>
      </c>
      <c r="B26" s="16">
        <v>35</v>
      </c>
      <c r="C26" s="16">
        <v>41</v>
      </c>
      <c r="D26" s="16">
        <v>44</v>
      </c>
      <c r="E26" s="16">
        <v>40</v>
      </c>
      <c r="F26" s="16">
        <v>34</v>
      </c>
      <c r="G26" s="16">
        <v>34</v>
      </c>
      <c r="H26" s="16">
        <v>29</v>
      </c>
      <c r="I26" s="16">
        <v>29</v>
      </c>
      <c r="J26" s="16">
        <v>26</v>
      </c>
      <c r="K26" s="16">
        <v>29</v>
      </c>
      <c r="L26" s="16">
        <v>35</v>
      </c>
      <c r="M26" s="16">
        <v>27</v>
      </c>
      <c r="N26" s="16">
        <v>29</v>
      </c>
      <c r="O26" s="16">
        <v>32</v>
      </c>
      <c r="P26" s="16">
        <v>32</v>
      </c>
      <c r="Q26" s="16">
        <v>27</v>
      </c>
      <c r="R26" s="16">
        <v>25</v>
      </c>
      <c r="S26" s="16">
        <v>28</v>
      </c>
      <c r="T26" s="16">
        <v>24</v>
      </c>
      <c r="U26" s="16">
        <v>31</v>
      </c>
      <c r="V26" s="16">
        <v>42</v>
      </c>
      <c r="W26" s="16">
        <v>36</v>
      </c>
      <c r="X26" s="16">
        <v>37</v>
      </c>
      <c r="Y26" s="16">
        <v>41</v>
      </c>
    </row>
    <row r="27" spans="1:25" ht="18" customHeight="1">
      <c r="A27" s="76" t="s">
        <v>44</v>
      </c>
      <c r="B27" s="23">
        <v>297</v>
      </c>
      <c r="C27" s="23">
        <v>308</v>
      </c>
      <c r="D27" s="23">
        <v>329</v>
      </c>
      <c r="E27" s="23">
        <v>432</v>
      </c>
      <c r="F27" s="23">
        <v>480</v>
      </c>
      <c r="G27" s="23">
        <v>513</v>
      </c>
      <c r="H27" s="23">
        <v>563</v>
      </c>
      <c r="I27" s="23">
        <v>607</v>
      </c>
      <c r="J27" s="23">
        <v>633</v>
      </c>
      <c r="K27" s="23">
        <v>742</v>
      </c>
      <c r="L27" s="23">
        <v>745</v>
      </c>
      <c r="M27" s="23">
        <v>760</v>
      </c>
      <c r="N27" s="23">
        <v>742</v>
      </c>
      <c r="O27" s="23">
        <v>727</v>
      </c>
      <c r="P27" s="23">
        <v>707</v>
      </c>
      <c r="Q27" s="23">
        <v>613</v>
      </c>
      <c r="R27" s="23">
        <v>578</v>
      </c>
      <c r="S27" s="23">
        <v>541</v>
      </c>
      <c r="T27" s="23">
        <v>502</v>
      </c>
      <c r="U27" s="23">
        <v>488</v>
      </c>
      <c r="V27" s="23">
        <v>486</v>
      </c>
      <c r="W27" s="23">
        <v>499</v>
      </c>
      <c r="X27" s="23">
        <v>540</v>
      </c>
      <c r="Y27" s="23">
        <v>538</v>
      </c>
    </row>
    <row r="28" spans="1:25" ht="18" customHeight="1">
      <c r="A28" s="77" t="s">
        <v>45</v>
      </c>
      <c r="B28" s="16">
        <v>252</v>
      </c>
      <c r="C28" s="16">
        <v>241</v>
      </c>
      <c r="D28" s="16">
        <v>238</v>
      </c>
      <c r="E28" s="16">
        <v>233</v>
      </c>
      <c r="F28" s="16">
        <v>221</v>
      </c>
      <c r="G28" s="16">
        <v>230</v>
      </c>
      <c r="H28" s="16">
        <v>234</v>
      </c>
      <c r="I28" s="16">
        <v>224</v>
      </c>
      <c r="J28" s="16">
        <v>234</v>
      </c>
      <c r="K28" s="16">
        <v>243</v>
      </c>
      <c r="L28" s="16">
        <v>244</v>
      </c>
      <c r="M28" s="16">
        <v>247</v>
      </c>
      <c r="N28" s="16">
        <v>252</v>
      </c>
      <c r="O28" s="16">
        <v>250</v>
      </c>
      <c r="P28" s="16">
        <v>246</v>
      </c>
      <c r="Q28" s="16">
        <v>234</v>
      </c>
      <c r="R28" s="16">
        <v>240</v>
      </c>
      <c r="S28" s="16">
        <v>230</v>
      </c>
      <c r="T28" s="16">
        <v>224</v>
      </c>
      <c r="U28" s="16">
        <v>222</v>
      </c>
      <c r="V28" s="16">
        <v>220</v>
      </c>
      <c r="W28" s="16">
        <v>227</v>
      </c>
      <c r="X28" s="16">
        <v>245</v>
      </c>
      <c r="Y28" s="16">
        <v>243</v>
      </c>
    </row>
    <row r="29" spans="1:25" ht="18" customHeight="1">
      <c r="A29" s="78" t="s">
        <v>46</v>
      </c>
      <c r="B29" s="18">
        <v>44</v>
      </c>
      <c r="C29" s="18">
        <v>67</v>
      </c>
      <c r="D29" s="18">
        <v>91</v>
      </c>
      <c r="E29" s="18">
        <v>199</v>
      </c>
      <c r="F29" s="18">
        <v>259</v>
      </c>
      <c r="G29" s="18">
        <v>283</v>
      </c>
      <c r="H29" s="18">
        <v>329</v>
      </c>
      <c r="I29" s="18">
        <v>383</v>
      </c>
      <c r="J29" s="18">
        <v>399</v>
      </c>
      <c r="K29" s="18">
        <v>499</v>
      </c>
      <c r="L29" s="18">
        <v>501</v>
      </c>
      <c r="M29" s="18">
        <v>513</v>
      </c>
      <c r="N29" s="18">
        <v>490</v>
      </c>
      <c r="O29" s="18">
        <v>477</v>
      </c>
      <c r="P29" s="18">
        <v>461</v>
      </c>
      <c r="Q29" s="18">
        <v>379</v>
      </c>
      <c r="R29" s="18">
        <v>338</v>
      </c>
      <c r="S29" s="18">
        <v>311</v>
      </c>
      <c r="T29" s="18">
        <v>278</v>
      </c>
      <c r="U29" s="18">
        <v>266</v>
      </c>
      <c r="V29" s="18">
        <v>266</v>
      </c>
      <c r="W29" s="18">
        <v>272</v>
      </c>
      <c r="X29" s="18">
        <v>295</v>
      </c>
      <c r="Y29" s="18">
        <v>295</v>
      </c>
    </row>
    <row r="30" spans="1:25" ht="18" customHeight="1">
      <c r="A30" s="19" t="s">
        <v>47</v>
      </c>
      <c r="B30" s="14"/>
      <c r="C30" s="14"/>
      <c r="D30" s="14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</row>
    <row r="31" spans="1:25" ht="18" customHeight="1">
      <c r="A31" s="14"/>
      <c r="B31" s="14"/>
      <c r="C31" s="14"/>
      <c r="D31" s="14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</row>
    <row r="33" spans="1:25" ht="18" customHeight="1">
      <c r="A33" s="22" t="s">
        <v>49</v>
      </c>
      <c r="B33" s="75" t="s">
        <v>15</v>
      </c>
      <c r="C33" s="75" t="s">
        <v>16</v>
      </c>
      <c r="D33" s="75" t="s">
        <v>17</v>
      </c>
      <c r="E33" s="75">
        <v>2002</v>
      </c>
      <c r="F33" s="75">
        <v>2003</v>
      </c>
      <c r="G33" s="75">
        <v>2004</v>
      </c>
      <c r="H33" s="75">
        <v>2005</v>
      </c>
      <c r="I33" s="75">
        <v>2006</v>
      </c>
      <c r="J33" s="75">
        <v>2007</v>
      </c>
      <c r="K33" s="75">
        <v>2008</v>
      </c>
      <c r="L33" s="75">
        <v>2009</v>
      </c>
      <c r="M33" s="75">
        <v>2010</v>
      </c>
      <c r="N33" s="75">
        <v>2011</v>
      </c>
      <c r="O33" s="75">
        <v>2012</v>
      </c>
      <c r="P33" s="75">
        <v>2013</v>
      </c>
      <c r="Q33" s="75">
        <v>2014</v>
      </c>
      <c r="R33" s="75">
        <v>2015</v>
      </c>
      <c r="S33" s="75">
        <v>2016</v>
      </c>
      <c r="T33" s="75">
        <v>2017</v>
      </c>
      <c r="U33" s="75">
        <v>2018</v>
      </c>
      <c r="V33" s="75">
        <v>2019</v>
      </c>
      <c r="W33" s="75">
        <v>2020</v>
      </c>
      <c r="X33" s="75">
        <v>2021</v>
      </c>
      <c r="Y33" s="75">
        <v>2022</v>
      </c>
    </row>
    <row r="34" spans="1:25" ht="18" customHeight="1">
      <c r="A34" s="66" t="s">
        <v>38</v>
      </c>
      <c r="B34" s="24">
        <v>4218</v>
      </c>
      <c r="C34" s="24">
        <v>4158</v>
      </c>
      <c r="D34" s="24">
        <v>4100</v>
      </c>
      <c r="E34" s="24">
        <v>4078</v>
      </c>
      <c r="F34" s="24">
        <v>4024</v>
      </c>
      <c r="G34" s="24">
        <v>4002</v>
      </c>
      <c r="H34" s="24">
        <v>3974</v>
      </c>
      <c r="I34" s="24">
        <v>3927</v>
      </c>
      <c r="J34" s="24">
        <v>3888</v>
      </c>
      <c r="K34" s="24">
        <v>3918</v>
      </c>
      <c r="L34" s="24">
        <v>3924</v>
      </c>
      <c r="M34" s="24">
        <v>3902</v>
      </c>
      <c r="N34" s="24">
        <v>3872</v>
      </c>
      <c r="O34" s="24">
        <v>3815</v>
      </c>
      <c r="P34" s="24">
        <v>3720</v>
      </c>
      <c r="Q34" s="24">
        <v>3605</v>
      </c>
      <c r="R34" s="24">
        <v>3523</v>
      </c>
      <c r="S34" s="24">
        <v>3494</v>
      </c>
      <c r="T34" s="24">
        <v>3432</v>
      </c>
      <c r="U34" s="24">
        <v>3333</v>
      </c>
      <c r="V34" s="24">
        <v>3280</v>
      </c>
      <c r="W34" s="24">
        <v>3272</v>
      </c>
      <c r="X34" s="24">
        <v>3301</v>
      </c>
      <c r="Y34" s="24">
        <v>3244</v>
      </c>
    </row>
    <row r="35" spans="1:25" ht="18" customHeight="1">
      <c r="A35" s="76" t="s">
        <v>39</v>
      </c>
      <c r="B35" s="23">
        <v>3849</v>
      </c>
      <c r="C35" s="23">
        <v>3793</v>
      </c>
      <c r="D35" s="23">
        <v>3732</v>
      </c>
      <c r="E35" s="23">
        <v>3655</v>
      </c>
      <c r="F35" s="23">
        <v>3546</v>
      </c>
      <c r="G35" s="23">
        <v>3491</v>
      </c>
      <c r="H35" s="23">
        <v>3432</v>
      </c>
      <c r="I35" s="23">
        <v>3351</v>
      </c>
      <c r="J35" s="23">
        <v>3297</v>
      </c>
      <c r="K35" s="23">
        <v>3252</v>
      </c>
      <c r="L35" s="23">
        <v>3240</v>
      </c>
      <c r="M35" s="23">
        <v>3196</v>
      </c>
      <c r="N35" s="23">
        <v>3161</v>
      </c>
      <c r="O35" s="23">
        <v>3105</v>
      </c>
      <c r="P35" s="23">
        <v>3049</v>
      </c>
      <c r="Q35" s="23">
        <v>2989</v>
      </c>
      <c r="R35" s="23">
        <v>2923</v>
      </c>
      <c r="S35" s="23">
        <v>2902</v>
      </c>
      <c r="T35" s="23">
        <v>2852</v>
      </c>
      <c r="U35" s="23">
        <v>2776</v>
      </c>
      <c r="V35" s="23">
        <v>2739</v>
      </c>
      <c r="W35" s="23">
        <v>2704</v>
      </c>
      <c r="X35" s="23">
        <v>2702</v>
      </c>
      <c r="Y35" s="23">
        <v>2665</v>
      </c>
    </row>
    <row r="36" spans="1:25" ht="18" customHeight="1">
      <c r="A36" s="77" t="s">
        <v>40</v>
      </c>
      <c r="B36" s="16">
        <v>2522</v>
      </c>
      <c r="C36" s="16">
        <v>2480</v>
      </c>
      <c r="D36" s="16">
        <v>2426</v>
      </c>
      <c r="E36" s="16">
        <v>2369</v>
      </c>
      <c r="F36" s="16">
        <v>2298</v>
      </c>
      <c r="G36" s="16">
        <v>2257</v>
      </c>
      <c r="H36" s="16">
        <v>2228</v>
      </c>
      <c r="I36" s="16">
        <v>2175</v>
      </c>
      <c r="J36" s="16">
        <v>2146</v>
      </c>
      <c r="K36" s="16">
        <v>2119</v>
      </c>
      <c r="L36" s="16">
        <v>2090</v>
      </c>
      <c r="M36" s="16">
        <v>2061</v>
      </c>
      <c r="N36" s="16">
        <v>2037</v>
      </c>
      <c r="O36" s="16">
        <v>1995</v>
      </c>
      <c r="P36" s="16">
        <v>1945</v>
      </c>
      <c r="Q36" s="16">
        <v>1910</v>
      </c>
      <c r="R36" s="16">
        <v>1874</v>
      </c>
      <c r="S36" s="16">
        <v>1852</v>
      </c>
      <c r="T36" s="16">
        <v>1821</v>
      </c>
      <c r="U36" s="16">
        <v>1763</v>
      </c>
      <c r="V36" s="16">
        <v>1731</v>
      </c>
      <c r="W36" s="16">
        <v>1713</v>
      </c>
      <c r="X36" s="16">
        <v>1687</v>
      </c>
      <c r="Y36" s="16">
        <v>1656</v>
      </c>
    </row>
    <row r="37" spans="1:25" ht="18" customHeight="1">
      <c r="A37" s="77" t="s">
        <v>41</v>
      </c>
      <c r="B37" s="16">
        <v>391</v>
      </c>
      <c r="C37" s="16">
        <v>374</v>
      </c>
      <c r="D37" s="16">
        <v>369</v>
      </c>
      <c r="E37" s="16">
        <v>356</v>
      </c>
      <c r="F37" s="16">
        <v>348</v>
      </c>
      <c r="G37" s="16">
        <v>334</v>
      </c>
      <c r="H37" s="16">
        <v>324</v>
      </c>
      <c r="I37" s="16">
        <v>316</v>
      </c>
      <c r="J37" s="16">
        <v>307</v>
      </c>
      <c r="K37" s="16">
        <v>300</v>
      </c>
      <c r="L37" s="16">
        <v>295</v>
      </c>
      <c r="M37" s="16">
        <v>287</v>
      </c>
      <c r="N37" s="16">
        <v>285</v>
      </c>
      <c r="O37" s="16">
        <v>275</v>
      </c>
      <c r="P37" s="16">
        <v>269</v>
      </c>
      <c r="Q37" s="16">
        <v>263</v>
      </c>
      <c r="R37" s="16">
        <v>258</v>
      </c>
      <c r="S37" s="16">
        <v>258</v>
      </c>
      <c r="T37" s="16">
        <v>261</v>
      </c>
      <c r="U37" s="16">
        <v>252</v>
      </c>
      <c r="V37" s="16">
        <v>248</v>
      </c>
      <c r="W37" s="16">
        <v>243</v>
      </c>
      <c r="X37" s="16">
        <v>239</v>
      </c>
      <c r="Y37" s="16">
        <v>236</v>
      </c>
    </row>
    <row r="38" spans="1:25" ht="18" customHeight="1">
      <c r="A38" s="77" t="s">
        <v>42</v>
      </c>
      <c r="B38" s="16">
        <v>898</v>
      </c>
      <c r="C38" s="16">
        <v>897</v>
      </c>
      <c r="D38" s="16">
        <v>893</v>
      </c>
      <c r="E38" s="16">
        <v>891</v>
      </c>
      <c r="F38" s="16">
        <v>860</v>
      </c>
      <c r="G38" s="16">
        <v>860</v>
      </c>
      <c r="H38" s="16">
        <v>842</v>
      </c>
      <c r="I38" s="16">
        <v>821</v>
      </c>
      <c r="J38" s="16">
        <v>807</v>
      </c>
      <c r="K38" s="16">
        <v>791</v>
      </c>
      <c r="L38" s="16">
        <v>804</v>
      </c>
      <c r="M38" s="16">
        <v>802</v>
      </c>
      <c r="N38" s="16">
        <v>793</v>
      </c>
      <c r="O38" s="16">
        <v>790</v>
      </c>
      <c r="P38" s="16">
        <v>788</v>
      </c>
      <c r="Q38" s="16">
        <v>772</v>
      </c>
      <c r="R38" s="16">
        <v>745</v>
      </c>
      <c r="S38" s="16">
        <v>743</v>
      </c>
      <c r="T38" s="16">
        <v>725</v>
      </c>
      <c r="U38" s="16">
        <v>711</v>
      </c>
      <c r="V38" s="16">
        <v>711</v>
      </c>
      <c r="W38" s="16">
        <v>696</v>
      </c>
      <c r="X38" s="16">
        <v>719</v>
      </c>
      <c r="Y38" s="16">
        <v>708</v>
      </c>
    </row>
    <row r="39" spans="1:25" ht="18" customHeight="1">
      <c r="A39" s="77" t="s">
        <v>43</v>
      </c>
      <c r="B39" s="16">
        <v>37</v>
      </c>
      <c r="C39" s="16">
        <v>42</v>
      </c>
      <c r="D39" s="16">
        <v>44</v>
      </c>
      <c r="E39" s="16">
        <v>39</v>
      </c>
      <c r="F39" s="16">
        <v>40</v>
      </c>
      <c r="G39" s="16">
        <v>40</v>
      </c>
      <c r="H39" s="16">
        <v>38</v>
      </c>
      <c r="I39" s="16">
        <v>39</v>
      </c>
      <c r="J39" s="16">
        <v>37</v>
      </c>
      <c r="K39" s="16">
        <v>42</v>
      </c>
      <c r="L39" s="16">
        <v>51</v>
      </c>
      <c r="M39" s="16">
        <v>46</v>
      </c>
      <c r="N39" s="16">
        <v>46</v>
      </c>
      <c r="O39" s="16">
        <v>45</v>
      </c>
      <c r="P39" s="16">
        <v>47</v>
      </c>
      <c r="Q39" s="16">
        <v>44</v>
      </c>
      <c r="R39" s="16">
        <v>46</v>
      </c>
      <c r="S39" s="16">
        <v>49</v>
      </c>
      <c r="T39" s="16">
        <v>45</v>
      </c>
      <c r="U39" s="16">
        <v>50</v>
      </c>
      <c r="V39" s="16">
        <v>49</v>
      </c>
      <c r="W39" s="16">
        <v>52</v>
      </c>
      <c r="X39" s="16">
        <v>57</v>
      </c>
      <c r="Y39" s="16">
        <v>65</v>
      </c>
    </row>
    <row r="40" spans="1:25" ht="18" customHeight="1">
      <c r="A40" s="76" t="s">
        <v>44</v>
      </c>
      <c r="B40" s="23">
        <v>369</v>
      </c>
      <c r="C40" s="23">
        <v>365</v>
      </c>
      <c r="D40" s="23">
        <v>368</v>
      </c>
      <c r="E40" s="23">
        <v>423</v>
      </c>
      <c r="F40" s="23">
        <v>478</v>
      </c>
      <c r="G40" s="23">
        <v>511</v>
      </c>
      <c r="H40" s="23">
        <v>542</v>
      </c>
      <c r="I40" s="23">
        <v>576</v>
      </c>
      <c r="J40" s="23">
        <v>591</v>
      </c>
      <c r="K40" s="23">
        <v>666</v>
      </c>
      <c r="L40" s="23">
        <v>684</v>
      </c>
      <c r="M40" s="23">
        <v>706</v>
      </c>
      <c r="N40" s="23">
        <v>711</v>
      </c>
      <c r="O40" s="23">
        <v>710</v>
      </c>
      <c r="P40" s="23">
        <v>671</v>
      </c>
      <c r="Q40" s="23">
        <v>616</v>
      </c>
      <c r="R40" s="23">
        <v>600</v>
      </c>
      <c r="S40" s="23">
        <v>592</v>
      </c>
      <c r="T40" s="23">
        <v>580</v>
      </c>
      <c r="U40" s="23">
        <v>557</v>
      </c>
      <c r="V40" s="23">
        <v>541</v>
      </c>
      <c r="W40" s="23">
        <v>568</v>
      </c>
      <c r="X40" s="23">
        <v>599</v>
      </c>
      <c r="Y40" s="23">
        <v>579</v>
      </c>
    </row>
    <row r="41" spans="1:25" ht="18" customHeight="1">
      <c r="A41" s="77" t="s">
        <v>45</v>
      </c>
      <c r="B41" s="16">
        <v>334</v>
      </c>
      <c r="C41" s="16">
        <v>327</v>
      </c>
      <c r="D41" s="16">
        <v>317</v>
      </c>
      <c r="E41" s="16">
        <v>323</v>
      </c>
      <c r="F41" s="16">
        <v>318</v>
      </c>
      <c r="G41" s="16">
        <v>313</v>
      </c>
      <c r="H41" s="16">
        <v>307</v>
      </c>
      <c r="I41" s="16">
        <v>302</v>
      </c>
      <c r="J41" s="16">
        <v>299</v>
      </c>
      <c r="K41" s="16">
        <v>300</v>
      </c>
      <c r="L41" s="16">
        <v>297</v>
      </c>
      <c r="M41" s="16">
        <v>292</v>
      </c>
      <c r="N41" s="16">
        <v>294</v>
      </c>
      <c r="O41" s="16">
        <v>294</v>
      </c>
      <c r="P41" s="16">
        <v>290</v>
      </c>
      <c r="Q41" s="16">
        <v>269</v>
      </c>
      <c r="R41" s="16">
        <v>273</v>
      </c>
      <c r="S41" s="16">
        <v>271</v>
      </c>
      <c r="T41" s="16">
        <v>278</v>
      </c>
      <c r="U41" s="16">
        <v>272</v>
      </c>
      <c r="V41" s="16">
        <v>273</v>
      </c>
      <c r="W41" s="16">
        <v>280</v>
      </c>
      <c r="X41" s="16">
        <v>281</v>
      </c>
      <c r="Y41" s="16">
        <v>275</v>
      </c>
    </row>
    <row r="42" spans="1:25" ht="18" customHeight="1">
      <c r="A42" s="78" t="s">
        <v>46</v>
      </c>
      <c r="B42" s="18">
        <v>35</v>
      </c>
      <c r="C42" s="18">
        <v>38</v>
      </c>
      <c r="D42" s="18">
        <v>51</v>
      </c>
      <c r="E42" s="18">
        <v>100</v>
      </c>
      <c r="F42" s="18">
        <v>160</v>
      </c>
      <c r="G42" s="18">
        <v>198</v>
      </c>
      <c r="H42" s="18">
        <v>235</v>
      </c>
      <c r="I42" s="18">
        <v>274</v>
      </c>
      <c r="J42" s="18">
        <v>292</v>
      </c>
      <c r="K42" s="18">
        <v>366</v>
      </c>
      <c r="L42" s="18">
        <v>387</v>
      </c>
      <c r="M42" s="18">
        <v>414</v>
      </c>
      <c r="N42" s="18">
        <v>417</v>
      </c>
      <c r="O42" s="18">
        <v>416</v>
      </c>
      <c r="P42" s="18">
        <v>381</v>
      </c>
      <c r="Q42" s="18">
        <v>347</v>
      </c>
      <c r="R42" s="18">
        <v>327</v>
      </c>
      <c r="S42" s="18">
        <v>321</v>
      </c>
      <c r="T42" s="18">
        <v>302</v>
      </c>
      <c r="U42" s="18">
        <v>285</v>
      </c>
      <c r="V42" s="18">
        <v>268</v>
      </c>
      <c r="W42" s="18">
        <v>288</v>
      </c>
      <c r="X42" s="18">
        <v>318</v>
      </c>
      <c r="Y42" s="18">
        <v>304</v>
      </c>
    </row>
    <row r="43" spans="1:25" ht="18" customHeight="1">
      <c r="A43" s="19" t="s">
        <v>47</v>
      </c>
      <c r="B43" s="14"/>
      <c r="C43" s="14"/>
      <c r="D43" s="14"/>
    </row>
    <row r="47" spans="1:25" ht="21">
      <c r="A47" s="33" t="s">
        <v>50</v>
      </c>
      <c r="B47" s="33"/>
      <c r="C47" s="33"/>
      <c r="D47" s="33"/>
      <c r="E47" s="33"/>
      <c r="F47" s="33"/>
      <c r="G47" s="33"/>
      <c r="H47" s="33"/>
      <c r="I47" s="33"/>
      <c r="J47" s="33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</row>
    <row r="48" spans="1:25" ht="21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</row>
    <row r="49" spans="1:25" ht="16.5">
      <c r="A49" s="21" t="s">
        <v>14</v>
      </c>
      <c r="B49" s="75" t="s">
        <v>15</v>
      </c>
      <c r="C49" s="75" t="s">
        <v>16</v>
      </c>
      <c r="D49" s="75" t="s">
        <v>17</v>
      </c>
      <c r="E49" s="75" t="s">
        <v>18</v>
      </c>
      <c r="F49" s="75" t="s">
        <v>19</v>
      </c>
      <c r="G49" s="75" t="s">
        <v>20</v>
      </c>
      <c r="H49" s="75" t="s">
        <v>21</v>
      </c>
      <c r="I49" s="75" t="s">
        <v>22</v>
      </c>
      <c r="J49" s="75" t="s">
        <v>23</v>
      </c>
      <c r="K49" s="75" t="s">
        <v>24</v>
      </c>
      <c r="L49" s="75" t="s">
        <v>25</v>
      </c>
      <c r="M49" s="75" t="s">
        <v>26</v>
      </c>
      <c r="N49" s="75" t="s">
        <v>27</v>
      </c>
      <c r="O49" s="75" t="s">
        <v>28</v>
      </c>
      <c r="P49" s="75" t="s">
        <v>29</v>
      </c>
      <c r="Q49" s="75" t="s">
        <v>30</v>
      </c>
      <c r="R49" s="75" t="s">
        <v>31</v>
      </c>
      <c r="S49" s="75" t="s">
        <v>32</v>
      </c>
      <c r="T49" s="75" t="s">
        <v>33</v>
      </c>
      <c r="U49" s="75" t="s">
        <v>34</v>
      </c>
      <c r="V49" s="75" t="s">
        <v>35</v>
      </c>
      <c r="W49" s="75" t="s">
        <v>36</v>
      </c>
      <c r="X49" s="116" t="s">
        <v>37</v>
      </c>
      <c r="Y49" s="117" t="s">
        <v>51</v>
      </c>
    </row>
    <row r="50" spans="1:25">
      <c r="A50" s="15" t="s">
        <v>38</v>
      </c>
      <c r="B50" s="118">
        <f>B8/B8</f>
        <v>1</v>
      </c>
      <c r="C50" s="118">
        <f t="shared" ref="C50:Y50" si="0">C8/C8</f>
        <v>1</v>
      </c>
      <c r="D50" s="118">
        <f t="shared" si="0"/>
        <v>1</v>
      </c>
      <c r="E50" s="118">
        <f t="shared" si="0"/>
        <v>1</v>
      </c>
      <c r="F50" s="118">
        <f t="shared" si="0"/>
        <v>1</v>
      </c>
      <c r="G50" s="118">
        <f t="shared" si="0"/>
        <v>1</v>
      </c>
      <c r="H50" s="118">
        <f t="shared" si="0"/>
        <v>1</v>
      </c>
      <c r="I50" s="118">
        <f t="shared" si="0"/>
        <v>1</v>
      </c>
      <c r="J50" s="118">
        <f t="shared" si="0"/>
        <v>1</v>
      </c>
      <c r="K50" s="118">
        <f t="shared" si="0"/>
        <v>1</v>
      </c>
      <c r="L50" s="118">
        <f t="shared" si="0"/>
        <v>1</v>
      </c>
      <c r="M50" s="118">
        <f t="shared" si="0"/>
        <v>1</v>
      </c>
      <c r="N50" s="118">
        <f t="shared" si="0"/>
        <v>1</v>
      </c>
      <c r="O50" s="118">
        <f t="shared" si="0"/>
        <v>1</v>
      </c>
      <c r="P50" s="118">
        <f t="shared" si="0"/>
        <v>1</v>
      </c>
      <c r="Q50" s="118">
        <f t="shared" si="0"/>
        <v>1</v>
      </c>
      <c r="R50" s="118">
        <f t="shared" si="0"/>
        <v>1</v>
      </c>
      <c r="S50" s="118">
        <f t="shared" si="0"/>
        <v>1</v>
      </c>
      <c r="T50" s="118">
        <f t="shared" si="0"/>
        <v>1</v>
      </c>
      <c r="U50" s="118">
        <f t="shared" si="0"/>
        <v>1</v>
      </c>
      <c r="V50" s="118">
        <f t="shared" si="0"/>
        <v>1</v>
      </c>
      <c r="W50" s="118">
        <f t="shared" si="0"/>
        <v>1</v>
      </c>
      <c r="X50" s="118">
        <f t="shared" si="0"/>
        <v>1</v>
      </c>
      <c r="Y50" s="118">
        <f t="shared" si="0"/>
        <v>1</v>
      </c>
    </row>
    <row r="51" spans="1:25">
      <c r="A51" s="12" t="s">
        <v>39</v>
      </c>
      <c r="B51" s="119">
        <f>B9/B8</f>
        <v>0.91983630235917191</v>
      </c>
      <c r="C51" s="119">
        <f t="shared" ref="C51:Y51" si="1">C9/C8</f>
        <v>0.91797684338817798</v>
      </c>
      <c r="D51" s="119">
        <f t="shared" si="1"/>
        <v>0.91409908799605621</v>
      </c>
      <c r="E51" s="119">
        <f t="shared" si="1"/>
        <v>0.89479512735326694</v>
      </c>
      <c r="F51" s="119">
        <f t="shared" si="1"/>
        <v>0.88140628868531812</v>
      </c>
      <c r="G51" s="119">
        <f t="shared" si="1"/>
        <v>0.8725575606720597</v>
      </c>
      <c r="H51" s="119">
        <f t="shared" si="1"/>
        <v>0.86192677745845303</v>
      </c>
      <c r="I51" s="119">
        <f t="shared" si="1"/>
        <v>0.85048028311425683</v>
      </c>
      <c r="J51" s="119">
        <f t="shared" si="1"/>
        <v>0.84399694111649248</v>
      </c>
      <c r="K51" s="119">
        <f t="shared" si="1"/>
        <v>0.82284851534977355</v>
      </c>
      <c r="L51" s="119">
        <f t="shared" si="1"/>
        <v>0.81988908495084445</v>
      </c>
      <c r="M51" s="119">
        <f t="shared" si="1"/>
        <v>0.81438338819954414</v>
      </c>
      <c r="N51" s="119">
        <f t="shared" si="1"/>
        <v>0.81421813067382687</v>
      </c>
      <c r="O51" s="119">
        <f t="shared" si="1"/>
        <v>0.81373946856772517</v>
      </c>
      <c r="P51" s="119">
        <f t="shared" si="1"/>
        <v>0.81714437367303605</v>
      </c>
      <c r="Q51" s="119">
        <f t="shared" si="1"/>
        <v>0.83071625344352618</v>
      </c>
      <c r="R51" s="119">
        <f t="shared" si="1"/>
        <v>0.83473625140291807</v>
      </c>
      <c r="S51" s="119">
        <f t="shared" si="1"/>
        <v>0.83899388944152342</v>
      </c>
      <c r="T51" s="119">
        <f t="shared" si="1"/>
        <v>0.84254947613504072</v>
      </c>
      <c r="U51" s="119">
        <f t="shared" si="1"/>
        <v>0.84507042253521125</v>
      </c>
      <c r="V51" s="119">
        <f t="shared" si="1"/>
        <v>0.84572630313955233</v>
      </c>
      <c r="W51" s="119">
        <f t="shared" si="1"/>
        <v>0.83887043189368771</v>
      </c>
      <c r="X51" s="119">
        <f t="shared" si="1"/>
        <v>0.82918416316736654</v>
      </c>
      <c r="Y51" s="119">
        <f t="shared" si="1"/>
        <v>0.83057788563628088</v>
      </c>
    </row>
    <row r="52" spans="1:25">
      <c r="A52" s="13" t="s">
        <v>40</v>
      </c>
      <c r="B52" s="120">
        <f>B10/B8</f>
        <v>0.59761675493500244</v>
      </c>
      <c r="C52" s="120">
        <f t="shared" ref="C52:Y52" si="2">C10/C8</f>
        <v>0.59354052407068858</v>
      </c>
      <c r="D52" s="120">
        <f t="shared" si="2"/>
        <v>0.5882425437515405</v>
      </c>
      <c r="E52" s="120">
        <f t="shared" si="2"/>
        <v>0.57290513104466589</v>
      </c>
      <c r="F52" s="120">
        <f t="shared" si="2"/>
        <v>0.56548650656102994</v>
      </c>
      <c r="G52" s="120">
        <f t="shared" si="2"/>
        <v>0.55880522713130054</v>
      </c>
      <c r="H52" s="120">
        <f t="shared" si="2"/>
        <v>0.55366737473447458</v>
      </c>
      <c r="I52" s="120">
        <f t="shared" si="2"/>
        <v>0.54828109201213349</v>
      </c>
      <c r="J52" s="120">
        <f t="shared" si="2"/>
        <v>0.54397145042059647</v>
      </c>
      <c r="K52" s="120">
        <f t="shared" si="2"/>
        <v>0.52956718671363867</v>
      </c>
      <c r="L52" s="120">
        <f t="shared" si="2"/>
        <v>0.52445172674565166</v>
      </c>
      <c r="M52" s="120">
        <f t="shared" si="2"/>
        <v>0.51987845024056722</v>
      </c>
      <c r="N52" s="120">
        <f t="shared" si="2"/>
        <v>0.51834803733537915</v>
      </c>
      <c r="O52" s="120">
        <f t="shared" si="2"/>
        <v>0.51574854180168506</v>
      </c>
      <c r="P52" s="120">
        <f t="shared" si="2"/>
        <v>0.51565817409766457</v>
      </c>
      <c r="Q52" s="120">
        <f t="shared" si="2"/>
        <v>0.5253443526170799</v>
      </c>
      <c r="R52" s="120">
        <f t="shared" si="2"/>
        <v>0.52890011223344557</v>
      </c>
      <c r="S52" s="120">
        <f t="shared" si="2"/>
        <v>0.52962910331107005</v>
      </c>
      <c r="T52" s="120">
        <f t="shared" si="2"/>
        <v>0.53084982537834691</v>
      </c>
      <c r="U52" s="120">
        <f t="shared" si="2"/>
        <v>0.5294292068198666</v>
      </c>
      <c r="V52" s="120">
        <f t="shared" si="2"/>
        <v>0.5277151870211807</v>
      </c>
      <c r="W52" s="120">
        <f t="shared" si="2"/>
        <v>0.52582301419510724</v>
      </c>
      <c r="X52" s="120">
        <f t="shared" si="2"/>
        <v>0.51439712057588483</v>
      </c>
      <c r="Y52" s="120">
        <f t="shared" si="2"/>
        <v>0.51175489155164566</v>
      </c>
    </row>
    <row r="53" spans="1:25">
      <c r="A53" s="13" t="s">
        <v>41</v>
      </c>
      <c r="B53" s="120">
        <f>B11/B8</f>
        <v>7.9441502166586422E-2</v>
      </c>
      <c r="C53" s="120">
        <f t="shared" ref="C53:Y53" si="3">C11/C8</f>
        <v>7.8001218769043271E-2</v>
      </c>
      <c r="D53" s="120">
        <f t="shared" si="3"/>
        <v>7.813655410401775E-2</v>
      </c>
      <c r="E53" s="120">
        <f t="shared" si="3"/>
        <v>7.5919773594192205E-2</v>
      </c>
      <c r="F53" s="120">
        <f t="shared" si="3"/>
        <v>7.4894775934637281E-2</v>
      </c>
      <c r="G53" s="120">
        <f t="shared" si="3"/>
        <v>7.2682016179215936E-2</v>
      </c>
      <c r="H53" s="120">
        <f t="shared" si="3"/>
        <v>7.122329126577534E-2</v>
      </c>
      <c r="I53" s="120">
        <f t="shared" si="3"/>
        <v>6.951466127401415E-2</v>
      </c>
      <c r="J53" s="120">
        <f t="shared" si="3"/>
        <v>6.8697425439714507E-2</v>
      </c>
      <c r="K53" s="120">
        <f t="shared" si="3"/>
        <v>6.6180171112229486E-2</v>
      </c>
      <c r="L53" s="120">
        <f t="shared" si="3"/>
        <v>6.4532392235946562E-2</v>
      </c>
      <c r="M53" s="120">
        <f t="shared" si="3"/>
        <v>6.3940238034945557E-2</v>
      </c>
      <c r="N53" s="120">
        <f t="shared" si="3"/>
        <v>6.3802582789924567E-2</v>
      </c>
      <c r="O53" s="120">
        <f t="shared" si="3"/>
        <v>6.2216461438755671E-2</v>
      </c>
      <c r="P53" s="120">
        <f t="shared" si="3"/>
        <v>6.2632696390658174E-2</v>
      </c>
      <c r="Q53" s="120">
        <f t="shared" si="3"/>
        <v>6.3774104683195595E-2</v>
      </c>
      <c r="R53" s="120">
        <f t="shared" si="3"/>
        <v>6.3411896745230081E-2</v>
      </c>
      <c r="S53" s="120">
        <f t="shared" si="3"/>
        <v>6.323717493249964E-2</v>
      </c>
      <c r="T53" s="120">
        <f t="shared" si="3"/>
        <v>6.446449359720606E-2</v>
      </c>
      <c r="U53" s="120">
        <f t="shared" si="3"/>
        <v>6.3750926612305414E-2</v>
      </c>
      <c r="V53" s="120">
        <f t="shared" si="3"/>
        <v>6.3091482649842268E-2</v>
      </c>
      <c r="W53" s="120">
        <f t="shared" si="3"/>
        <v>6.0857746904258533E-2</v>
      </c>
      <c r="X53" s="120">
        <f t="shared" si="3"/>
        <v>5.9388122375524897E-2</v>
      </c>
      <c r="Y53" s="120">
        <f t="shared" si="3"/>
        <v>5.8698619748217808E-2</v>
      </c>
    </row>
    <row r="54" spans="1:25">
      <c r="A54" s="13" t="s">
        <v>42</v>
      </c>
      <c r="B54" s="120">
        <f>B12/B8</f>
        <v>0.23411169956668271</v>
      </c>
      <c r="C54" s="120">
        <f t="shared" ref="C54:Y54" si="4">C12/C8</f>
        <v>0.23631931748933577</v>
      </c>
      <c r="D54" s="120">
        <f t="shared" si="4"/>
        <v>0.23687453783583928</v>
      </c>
      <c r="E54" s="120">
        <f t="shared" si="4"/>
        <v>0.23624953857511996</v>
      </c>
      <c r="F54" s="120">
        <f t="shared" si="4"/>
        <v>0.23186432285219113</v>
      </c>
      <c r="G54" s="120">
        <f t="shared" si="4"/>
        <v>0.23186060983198506</v>
      </c>
      <c r="H54" s="120">
        <f t="shared" si="4"/>
        <v>0.22866425090591028</v>
      </c>
      <c r="I54" s="120">
        <f t="shared" si="4"/>
        <v>0.22408998988877654</v>
      </c>
      <c r="J54" s="120">
        <f t="shared" si="4"/>
        <v>0.22329849604894214</v>
      </c>
      <c r="K54" s="120">
        <f t="shared" si="4"/>
        <v>0.21816809260191244</v>
      </c>
      <c r="L54" s="120">
        <f t="shared" si="4"/>
        <v>0.22006554071086462</v>
      </c>
      <c r="M54" s="120">
        <f t="shared" si="4"/>
        <v>0.22132185363383136</v>
      </c>
      <c r="N54" s="120">
        <f t="shared" si="4"/>
        <v>0.22247794399693133</v>
      </c>
      <c r="O54" s="120">
        <f t="shared" si="4"/>
        <v>0.22579390797148413</v>
      </c>
      <c r="P54" s="120">
        <f t="shared" si="4"/>
        <v>0.22837048832271761</v>
      </c>
      <c r="Q54" s="120">
        <f t="shared" si="4"/>
        <v>0.23181818181818181</v>
      </c>
      <c r="R54" s="120">
        <f t="shared" si="4"/>
        <v>0.23246352413019081</v>
      </c>
      <c r="S54" s="120">
        <f t="shared" si="4"/>
        <v>0.23518544834446498</v>
      </c>
      <c r="T54" s="120">
        <f t="shared" si="4"/>
        <v>0.23719441210710129</v>
      </c>
      <c r="U54" s="120">
        <f t="shared" si="4"/>
        <v>0.23988139362490735</v>
      </c>
      <c r="V54" s="120">
        <f t="shared" si="4"/>
        <v>0.2412498122277302</v>
      </c>
      <c r="W54" s="120">
        <f t="shared" si="4"/>
        <v>0.23890063424947147</v>
      </c>
      <c r="X54" s="120">
        <f t="shared" si="4"/>
        <v>0.24130173965206958</v>
      </c>
      <c r="Y54" s="120">
        <f t="shared" si="4"/>
        <v>0.24404671621416654</v>
      </c>
    </row>
    <row r="55" spans="1:25">
      <c r="A55" s="13" t="s">
        <v>43</v>
      </c>
      <c r="B55" s="120">
        <f>B13/B8</f>
        <v>8.7867116032739525E-3</v>
      </c>
      <c r="C55" s="120">
        <f t="shared" ref="C55:Y55" si="5">C13/C8</f>
        <v>1.0115783059110298E-2</v>
      </c>
      <c r="D55" s="120">
        <f t="shared" si="5"/>
        <v>1.0845452304658615E-2</v>
      </c>
      <c r="E55" s="120">
        <f t="shared" si="5"/>
        <v>9.7206841392887908E-3</v>
      </c>
      <c r="F55" s="120">
        <f t="shared" si="5"/>
        <v>9.1606833374597678E-3</v>
      </c>
      <c r="G55" s="120">
        <f t="shared" si="5"/>
        <v>9.209707529558183E-3</v>
      </c>
      <c r="H55" s="120">
        <f t="shared" si="5"/>
        <v>8.3718605522928903E-3</v>
      </c>
      <c r="I55" s="120">
        <f t="shared" si="5"/>
        <v>8.5945399393326585E-3</v>
      </c>
      <c r="J55" s="120">
        <f t="shared" si="5"/>
        <v>8.0295692072393579E-3</v>
      </c>
      <c r="K55" s="120">
        <f t="shared" si="5"/>
        <v>8.9330649219929534E-3</v>
      </c>
      <c r="L55" s="120">
        <f t="shared" si="5"/>
        <v>1.0839425258381649E-2</v>
      </c>
      <c r="M55" s="120">
        <f t="shared" si="5"/>
        <v>9.2428462902000505E-3</v>
      </c>
      <c r="N55" s="120">
        <f t="shared" si="5"/>
        <v>9.5895665515918684E-3</v>
      </c>
      <c r="O55" s="120">
        <f t="shared" si="5"/>
        <v>9.9805573558003884E-3</v>
      </c>
      <c r="P55" s="120">
        <f t="shared" si="5"/>
        <v>1.0483014861995753E-2</v>
      </c>
      <c r="Q55" s="120">
        <f t="shared" si="5"/>
        <v>9.7796143250688701E-3</v>
      </c>
      <c r="R55" s="120">
        <f t="shared" si="5"/>
        <v>9.9607182940516271E-3</v>
      </c>
      <c r="S55" s="120">
        <f t="shared" si="5"/>
        <v>1.0942162853488703E-2</v>
      </c>
      <c r="T55" s="120">
        <f t="shared" si="5"/>
        <v>1.0040745052386496E-2</v>
      </c>
      <c r="U55" s="120">
        <f t="shared" si="5"/>
        <v>1.2008895478131949E-2</v>
      </c>
      <c r="V55" s="120">
        <f t="shared" si="5"/>
        <v>1.3669821240799159E-2</v>
      </c>
      <c r="W55" s="120">
        <f t="shared" si="5"/>
        <v>1.3289036544850499E-2</v>
      </c>
      <c r="X55" s="120">
        <f t="shared" si="5"/>
        <v>1.4097180563887222E-2</v>
      </c>
      <c r="Y55" s="120">
        <f t="shared" si="5"/>
        <v>1.6077658122250871E-2</v>
      </c>
    </row>
    <row r="56" spans="1:25">
      <c r="A56" s="12" t="s">
        <v>44</v>
      </c>
      <c r="B56" s="119">
        <f>B14/B8</f>
        <v>8.0163697640828119E-2</v>
      </c>
      <c r="C56" s="119">
        <f t="shared" ref="C56:Y56" si="6">C14/C8</f>
        <v>8.2023156611822065E-2</v>
      </c>
      <c r="D56" s="119">
        <f t="shared" si="6"/>
        <v>8.59009120039438E-2</v>
      </c>
      <c r="E56" s="119">
        <f t="shared" si="6"/>
        <v>0.10520487264673312</v>
      </c>
      <c r="F56" s="119">
        <f t="shared" si="6"/>
        <v>0.11859371131468185</v>
      </c>
      <c r="G56" s="119">
        <f t="shared" si="6"/>
        <v>0.12744243932794025</v>
      </c>
      <c r="H56" s="119">
        <f t="shared" si="6"/>
        <v>0.13807322254154691</v>
      </c>
      <c r="I56" s="119">
        <f t="shared" si="6"/>
        <v>0.14951971688574317</v>
      </c>
      <c r="J56" s="119">
        <f t="shared" si="6"/>
        <v>0.15600305888350752</v>
      </c>
      <c r="K56" s="119">
        <f t="shared" si="6"/>
        <v>0.17715148465022648</v>
      </c>
      <c r="L56" s="119">
        <f t="shared" si="6"/>
        <v>0.18011091504915552</v>
      </c>
      <c r="M56" s="119">
        <f t="shared" si="6"/>
        <v>0.1856166118004558</v>
      </c>
      <c r="N56" s="119">
        <f t="shared" si="6"/>
        <v>0.18578186932617313</v>
      </c>
      <c r="O56" s="119">
        <f t="shared" si="6"/>
        <v>0.18626053143227478</v>
      </c>
      <c r="P56" s="119">
        <f t="shared" si="6"/>
        <v>0.18285562632696389</v>
      </c>
      <c r="Q56" s="119">
        <f t="shared" si="6"/>
        <v>0.16928374655647382</v>
      </c>
      <c r="R56" s="119">
        <f t="shared" si="6"/>
        <v>0.16526374859708193</v>
      </c>
      <c r="S56" s="119">
        <f t="shared" si="6"/>
        <v>0.16100611055847663</v>
      </c>
      <c r="T56" s="119">
        <f t="shared" si="6"/>
        <v>0.15745052386495925</v>
      </c>
      <c r="U56" s="119">
        <f t="shared" si="6"/>
        <v>0.15492957746478872</v>
      </c>
      <c r="V56" s="119">
        <f t="shared" si="6"/>
        <v>0.15427369686044765</v>
      </c>
      <c r="W56" s="119">
        <f t="shared" si="6"/>
        <v>0.16112956810631229</v>
      </c>
      <c r="X56" s="119">
        <f t="shared" si="6"/>
        <v>0.17081583683263346</v>
      </c>
      <c r="Y56" s="119">
        <f t="shared" si="6"/>
        <v>0.1694221143637191</v>
      </c>
    </row>
    <row r="57" spans="1:25">
      <c r="A57" s="13" t="s">
        <v>45</v>
      </c>
      <c r="B57" s="120">
        <f>B15/B8</f>
        <v>7.0534424650938857E-2</v>
      </c>
      <c r="C57" s="120">
        <f t="shared" ref="C57:Y57" si="7">C15/C8</f>
        <v>6.9226081657525904E-2</v>
      </c>
      <c r="D57" s="120">
        <f t="shared" si="7"/>
        <v>6.8400295785062848E-2</v>
      </c>
      <c r="E57" s="120">
        <f t="shared" si="7"/>
        <v>6.8413928879045155E-2</v>
      </c>
      <c r="F57" s="120">
        <f t="shared" si="7"/>
        <v>6.672443674176777E-2</v>
      </c>
      <c r="G57" s="120">
        <f t="shared" si="7"/>
        <v>6.7579340385812078E-2</v>
      </c>
      <c r="H57" s="120">
        <f t="shared" si="7"/>
        <v>6.7599650131200797E-2</v>
      </c>
      <c r="I57" s="120">
        <f t="shared" si="7"/>
        <v>6.6481294236602623E-2</v>
      </c>
      <c r="J57" s="120">
        <f t="shared" si="7"/>
        <v>6.7932704562834567E-2</v>
      </c>
      <c r="K57" s="120">
        <f t="shared" si="7"/>
        <v>6.8319073980875694E-2</v>
      </c>
      <c r="L57" s="120">
        <f t="shared" si="7"/>
        <v>6.8187547264935713E-2</v>
      </c>
      <c r="M57" s="120">
        <f t="shared" si="7"/>
        <v>6.8245125348189412E-2</v>
      </c>
      <c r="N57" s="120">
        <f t="shared" si="7"/>
        <v>6.9812044495588796E-2</v>
      </c>
      <c r="O57" s="120">
        <f t="shared" si="7"/>
        <v>7.0511989630589758E-2</v>
      </c>
      <c r="P57" s="120">
        <f t="shared" si="7"/>
        <v>7.1125265392781314E-2</v>
      </c>
      <c r="Q57" s="120">
        <f t="shared" si="7"/>
        <v>6.9283746556473833E-2</v>
      </c>
      <c r="R57" s="120">
        <f t="shared" si="7"/>
        <v>7.1969696969696975E-2</v>
      </c>
      <c r="S57" s="120">
        <f t="shared" si="7"/>
        <v>7.1195111553218698E-2</v>
      </c>
      <c r="T57" s="120">
        <f t="shared" si="7"/>
        <v>7.3050058207217688E-2</v>
      </c>
      <c r="U57" s="120">
        <f t="shared" si="7"/>
        <v>7.3239436619718309E-2</v>
      </c>
      <c r="V57" s="120">
        <f t="shared" si="7"/>
        <v>7.4057383205648183E-2</v>
      </c>
      <c r="W57" s="120">
        <f t="shared" si="7"/>
        <v>7.6562971911809122E-2</v>
      </c>
      <c r="X57" s="120">
        <f t="shared" si="7"/>
        <v>7.8884223155368929E-2</v>
      </c>
      <c r="Y57" s="120">
        <f t="shared" si="7"/>
        <v>7.8568178370999539E-2</v>
      </c>
    </row>
    <row r="58" spans="1:25">
      <c r="A58" s="17" t="s">
        <v>46</v>
      </c>
      <c r="B58" s="121">
        <f>B16/B8</f>
        <v>9.6292729898892638E-3</v>
      </c>
      <c r="C58" s="121">
        <f t="shared" ref="C58:Y58" si="8">C16/C8</f>
        <v>1.2797074954296161E-2</v>
      </c>
      <c r="D58" s="121">
        <f t="shared" si="8"/>
        <v>1.7500616218880948E-2</v>
      </c>
      <c r="E58" s="121">
        <f t="shared" si="8"/>
        <v>3.6790943767687954E-2</v>
      </c>
      <c r="F58" s="121">
        <f t="shared" si="8"/>
        <v>5.1869274572914091E-2</v>
      </c>
      <c r="G58" s="121">
        <f t="shared" si="8"/>
        <v>5.9863098942128191E-2</v>
      </c>
      <c r="H58" s="121">
        <f t="shared" si="8"/>
        <v>7.0473572410346116E-2</v>
      </c>
      <c r="I58" s="121">
        <f t="shared" si="8"/>
        <v>8.3038422649140547E-2</v>
      </c>
      <c r="J58" s="121">
        <f t="shared" si="8"/>
        <v>8.807035432067295E-2</v>
      </c>
      <c r="K58" s="121">
        <f t="shared" si="8"/>
        <v>0.10883241066935077</v>
      </c>
      <c r="L58" s="121">
        <f t="shared" si="8"/>
        <v>0.11192336778421981</v>
      </c>
      <c r="M58" s="121">
        <f t="shared" si="8"/>
        <v>0.1173714864522664</v>
      </c>
      <c r="N58" s="121">
        <f t="shared" si="8"/>
        <v>0.11596982483058432</v>
      </c>
      <c r="O58" s="121">
        <f t="shared" si="8"/>
        <v>0.11574854180168503</v>
      </c>
      <c r="P58" s="121">
        <f t="shared" si="8"/>
        <v>0.11173036093418259</v>
      </c>
      <c r="Q58" s="121">
        <f t="shared" si="8"/>
        <v>0.1</v>
      </c>
      <c r="R58" s="121">
        <f t="shared" si="8"/>
        <v>9.3294051627384966E-2</v>
      </c>
      <c r="S58" s="121">
        <f t="shared" si="8"/>
        <v>8.9810999005257922E-2</v>
      </c>
      <c r="T58" s="121">
        <f t="shared" si="8"/>
        <v>8.4400465657741564E-2</v>
      </c>
      <c r="U58" s="121">
        <f t="shared" si="8"/>
        <v>8.1690140845070425E-2</v>
      </c>
      <c r="V58" s="121">
        <f t="shared" si="8"/>
        <v>8.0216313654799462E-2</v>
      </c>
      <c r="W58" s="121">
        <f t="shared" si="8"/>
        <v>8.4566596194503171E-2</v>
      </c>
      <c r="X58" s="121">
        <f t="shared" si="8"/>
        <v>9.1931613677264545E-2</v>
      </c>
      <c r="Y58" s="121">
        <f t="shared" si="8"/>
        <v>9.0853935992719556E-2</v>
      </c>
    </row>
    <row r="59" spans="1:25">
      <c r="A59" s="14" t="s">
        <v>52</v>
      </c>
      <c r="B59" s="122"/>
      <c r="C59" s="14"/>
      <c r="D59" s="14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02"/>
      <c r="Y59" s="102"/>
    </row>
    <row r="60" spans="1:25">
      <c r="A60" s="14"/>
      <c r="B60" s="122"/>
      <c r="C60" s="14"/>
      <c r="D60" s="14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02"/>
      <c r="Y60" s="102"/>
    </row>
    <row r="61" spans="1:25">
      <c r="A61" s="14"/>
      <c r="B61" s="122"/>
      <c r="C61" s="14"/>
      <c r="D61" s="14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02"/>
      <c r="Y61" s="102"/>
    </row>
    <row r="62" spans="1:25" ht="16.5">
      <c r="A62" s="22" t="s">
        <v>48</v>
      </c>
      <c r="B62" s="75" t="s">
        <v>15</v>
      </c>
      <c r="C62" s="75" t="s">
        <v>16</v>
      </c>
      <c r="D62" s="75" t="s">
        <v>17</v>
      </c>
      <c r="E62" s="75">
        <v>2002</v>
      </c>
      <c r="F62" s="75">
        <v>2003</v>
      </c>
      <c r="G62" s="75">
        <v>2004</v>
      </c>
      <c r="H62" s="75">
        <v>2005</v>
      </c>
      <c r="I62" s="75">
        <v>2006</v>
      </c>
      <c r="J62" s="75">
        <v>2007</v>
      </c>
      <c r="K62" s="75">
        <v>2008</v>
      </c>
      <c r="L62" s="75">
        <v>2009</v>
      </c>
      <c r="M62" s="75">
        <v>2010</v>
      </c>
      <c r="N62" s="75">
        <v>2011</v>
      </c>
      <c r="O62" s="75">
        <v>2012</v>
      </c>
      <c r="P62" s="75">
        <v>2013</v>
      </c>
      <c r="Q62" s="75">
        <v>2014</v>
      </c>
      <c r="R62" s="75">
        <v>2015</v>
      </c>
      <c r="S62" s="75">
        <v>2016</v>
      </c>
      <c r="T62" s="75">
        <v>2017</v>
      </c>
      <c r="U62" s="75">
        <v>2018</v>
      </c>
      <c r="V62" s="75">
        <v>2019</v>
      </c>
      <c r="W62" s="75">
        <v>2020</v>
      </c>
      <c r="X62" s="123">
        <v>2021</v>
      </c>
      <c r="Y62" s="124" t="s">
        <v>51</v>
      </c>
    </row>
    <row r="63" spans="1:25">
      <c r="A63" s="66" t="s">
        <v>38</v>
      </c>
      <c r="B63" s="118">
        <f>B21/B21</f>
        <v>1</v>
      </c>
      <c r="C63" s="118">
        <f t="shared" ref="C63:Y63" si="9">C21/C21</f>
        <v>1</v>
      </c>
      <c r="D63" s="118">
        <f t="shared" si="9"/>
        <v>1</v>
      </c>
      <c r="E63" s="118">
        <f t="shared" si="9"/>
        <v>1</v>
      </c>
      <c r="F63" s="118">
        <f t="shared" si="9"/>
        <v>1</v>
      </c>
      <c r="G63" s="118">
        <f t="shared" si="9"/>
        <v>1</v>
      </c>
      <c r="H63" s="118">
        <f t="shared" si="9"/>
        <v>1</v>
      </c>
      <c r="I63" s="118">
        <f t="shared" si="9"/>
        <v>1</v>
      </c>
      <c r="J63" s="118">
        <f t="shared" si="9"/>
        <v>1</v>
      </c>
      <c r="K63" s="118">
        <f t="shared" si="9"/>
        <v>1</v>
      </c>
      <c r="L63" s="118">
        <f t="shared" si="9"/>
        <v>1</v>
      </c>
      <c r="M63" s="118">
        <f t="shared" si="9"/>
        <v>1</v>
      </c>
      <c r="N63" s="118">
        <f t="shared" si="9"/>
        <v>1</v>
      </c>
      <c r="O63" s="118">
        <f t="shared" si="9"/>
        <v>1</v>
      </c>
      <c r="P63" s="118">
        <f t="shared" si="9"/>
        <v>1</v>
      </c>
      <c r="Q63" s="118">
        <f t="shared" si="9"/>
        <v>1</v>
      </c>
      <c r="R63" s="118">
        <f t="shared" si="9"/>
        <v>1</v>
      </c>
      <c r="S63" s="118">
        <f t="shared" si="9"/>
        <v>1</v>
      </c>
      <c r="T63" s="118">
        <f t="shared" si="9"/>
        <v>1</v>
      </c>
      <c r="U63" s="118">
        <f t="shared" si="9"/>
        <v>1</v>
      </c>
      <c r="V63" s="118">
        <f t="shared" si="9"/>
        <v>1</v>
      </c>
      <c r="W63" s="118">
        <f t="shared" si="9"/>
        <v>1</v>
      </c>
      <c r="X63" s="125">
        <f t="shared" si="9"/>
        <v>1</v>
      </c>
      <c r="Y63" s="126">
        <f t="shared" si="9"/>
        <v>1</v>
      </c>
    </row>
    <row r="64" spans="1:25">
      <c r="A64" s="76" t="s">
        <v>39</v>
      </c>
      <c r="B64" s="119">
        <f>B22/B21</f>
        <v>0.92738386308068455</v>
      </c>
      <c r="C64" s="119">
        <f t="shared" ref="C64:Y64" si="10">C22/C21</f>
        <v>0.92389424264887576</v>
      </c>
      <c r="D64" s="119">
        <f t="shared" si="10"/>
        <v>0.91803687095166919</v>
      </c>
      <c r="E64" s="119">
        <f t="shared" si="10"/>
        <v>0.8933069893800939</v>
      </c>
      <c r="F64" s="119">
        <f t="shared" si="10"/>
        <v>0.88159842131228416</v>
      </c>
      <c r="G64" s="119">
        <f t="shared" si="10"/>
        <v>0.8727994049094967</v>
      </c>
      <c r="H64" s="119">
        <f t="shared" si="10"/>
        <v>0.86026309257880362</v>
      </c>
      <c r="I64" s="119">
        <f t="shared" si="10"/>
        <v>0.84767879548306146</v>
      </c>
      <c r="J64" s="119">
        <f t="shared" si="10"/>
        <v>0.84007074279939364</v>
      </c>
      <c r="K64" s="119">
        <f t="shared" si="10"/>
        <v>0.81588089330024816</v>
      </c>
      <c r="L64" s="119">
        <f t="shared" si="10"/>
        <v>0.81421446384039897</v>
      </c>
      <c r="M64" s="119">
        <f t="shared" si="10"/>
        <v>0.80980980980980977</v>
      </c>
      <c r="N64" s="119">
        <f t="shared" si="10"/>
        <v>0.8121043302101798</v>
      </c>
      <c r="O64" s="119">
        <f t="shared" si="10"/>
        <v>0.81358974358974356</v>
      </c>
      <c r="P64" s="119">
        <f t="shared" si="10"/>
        <v>0.814727463312369</v>
      </c>
      <c r="Q64" s="119">
        <f t="shared" si="10"/>
        <v>0.83228454172366617</v>
      </c>
      <c r="R64" s="119">
        <f t="shared" si="10"/>
        <v>0.83966712898751739</v>
      </c>
      <c r="S64" s="119">
        <f t="shared" si="10"/>
        <v>0.84730454417160594</v>
      </c>
      <c r="T64" s="119">
        <f t="shared" si="10"/>
        <v>0.85406976744186047</v>
      </c>
      <c r="U64" s="119">
        <f t="shared" si="10"/>
        <v>0.85697538100820636</v>
      </c>
      <c r="V64" s="119">
        <f t="shared" si="10"/>
        <v>0.85608528279538054</v>
      </c>
      <c r="W64" s="119">
        <f t="shared" si="10"/>
        <v>0.85104477611940299</v>
      </c>
      <c r="X64" s="125">
        <f t="shared" si="10"/>
        <v>0.83961983961983966</v>
      </c>
      <c r="Y64" s="127">
        <f t="shared" si="10"/>
        <v>0.83935503135264256</v>
      </c>
    </row>
    <row r="65" spans="1:25">
      <c r="A65" s="77" t="s">
        <v>40</v>
      </c>
      <c r="B65" s="120">
        <f>B23/B21</f>
        <v>0.5973105134474328</v>
      </c>
      <c r="C65" s="120">
        <f t="shared" ref="C65:Y65" si="11">C23/C21</f>
        <v>0.59056090931554239</v>
      </c>
      <c r="D65" s="120">
        <f t="shared" si="11"/>
        <v>0.58470353761833582</v>
      </c>
      <c r="E65" s="120">
        <f t="shared" si="11"/>
        <v>0.56483082242529015</v>
      </c>
      <c r="F65" s="120">
        <f t="shared" si="11"/>
        <v>0.55994079921065609</v>
      </c>
      <c r="G65" s="120">
        <f t="shared" si="11"/>
        <v>0.55368212248946191</v>
      </c>
      <c r="H65" s="120">
        <f t="shared" si="11"/>
        <v>0.54678580292876644</v>
      </c>
      <c r="I65" s="120">
        <f t="shared" si="11"/>
        <v>0.54278544542032625</v>
      </c>
      <c r="J65" s="120">
        <f t="shared" si="11"/>
        <v>0.53612935826174835</v>
      </c>
      <c r="K65" s="120">
        <f t="shared" si="11"/>
        <v>0.5186104218362283</v>
      </c>
      <c r="L65" s="120">
        <f t="shared" si="11"/>
        <v>0.51645885286783044</v>
      </c>
      <c r="M65" s="120">
        <f t="shared" si="11"/>
        <v>0.5117617617617618</v>
      </c>
      <c r="N65" s="120">
        <f t="shared" si="11"/>
        <v>0.51076221828310964</v>
      </c>
      <c r="O65" s="120">
        <f t="shared" si="11"/>
        <v>0.50871794871794873</v>
      </c>
      <c r="P65" s="120">
        <f t="shared" si="11"/>
        <v>0.50864779874213839</v>
      </c>
      <c r="Q65" s="120">
        <f t="shared" si="11"/>
        <v>0.52093023255813953</v>
      </c>
      <c r="R65" s="120">
        <f t="shared" si="11"/>
        <v>0.52593619972260752</v>
      </c>
      <c r="S65" s="120">
        <f t="shared" si="11"/>
        <v>0.52921253175275196</v>
      </c>
      <c r="T65" s="120">
        <f t="shared" si="11"/>
        <v>0.53110465116279071</v>
      </c>
      <c r="U65" s="120">
        <f t="shared" si="11"/>
        <v>0.52989449003516997</v>
      </c>
      <c r="V65" s="120">
        <f t="shared" si="11"/>
        <v>0.52768729641693812</v>
      </c>
      <c r="W65" s="120">
        <f t="shared" si="11"/>
        <v>0.52805970149253734</v>
      </c>
      <c r="X65" s="128">
        <f t="shared" si="11"/>
        <v>0.51767151767151764</v>
      </c>
      <c r="Y65" s="129">
        <f t="shared" si="11"/>
        <v>0.51298895192594807</v>
      </c>
    </row>
    <row r="66" spans="1:25">
      <c r="A66" s="77" t="s">
        <v>41</v>
      </c>
      <c r="B66" s="120">
        <f>B24/B21</f>
        <v>6.5525672371638144E-2</v>
      </c>
      <c r="C66" s="120">
        <f t="shared" ref="C66:Y66" si="12">C24/C21</f>
        <v>6.5727699530516437E-2</v>
      </c>
      <c r="D66" s="120">
        <f t="shared" si="12"/>
        <v>6.601893373193822E-2</v>
      </c>
      <c r="E66" s="120">
        <f t="shared" si="12"/>
        <v>6.4460360582859963E-2</v>
      </c>
      <c r="F66" s="120">
        <f t="shared" si="12"/>
        <v>6.3394178589047848E-2</v>
      </c>
      <c r="G66" s="120">
        <f t="shared" si="12"/>
        <v>6.1988594098685845E-2</v>
      </c>
      <c r="H66" s="120">
        <f t="shared" si="12"/>
        <v>6.1057334326135519E-2</v>
      </c>
      <c r="I66" s="120">
        <f t="shared" si="12"/>
        <v>5.8720200752823089E-2</v>
      </c>
      <c r="J66" s="120">
        <f t="shared" si="12"/>
        <v>5.8615462354724611E-2</v>
      </c>
      <c r="K66" s="120">
        <f t="shared" si="12"/>
        <v>5.607940446650124E-2</v>
      </c>
      <c r="L66" s="120">
        <f t="shared" si="12"/>
        <v>5.4114713216957606E-2</v>
      </c>
      <c r="M66" s="120">
        <f t="shared" si="12"/>
        <v>5.4554554554554553E-2</v>
      </c>
      <c r="N66" s="120">
        <f t="shared" si="12"/>
        <v>5.4190934413775642E-2</v>
      </c>
      <c r="O66" s="120">
        <f t="shared" si="12"/>
        <v>5.2564102564102565E-2</v>
      </c>
      <c r="P66" s="120">
        <f t="shared" si="12"/>
        <v>5.3197064989517817E-2</v>
      </c>
      <c r="Q66" s="120">
        <f t="shared" si="12"/>
        <v>5.4719562243502051E-2</v>
      </c>
      <c r="R66" s="120">
        <f t="shared" si="12"/>
        <v>5.3814147018030514E-2</v>
      </c>
      <c r="S66" s="120">
        <f t="shared" si="12"/>
        <v>5.2780129833474458E-2</v>
      </c>
      <c r="T66" s="120">
        <f t="shared" si="12"/>
        <v>5.2906976744186048E-2</v>
      </c>
      <c r="U66" s="120">
        <f t="shared" si="12"/>
        <v>5.216881594372802E-2</v>
      </c>
      <c r="V66" s="120">
        <f t="shared" si="12"/>
        <v>5.0932780574474389E-2</v>
      </c>
      <c r="W66" s="120">
        <f t="shared" si="12"/>
        <v>4.7761194029850747E-2</v>
      </c>
      <c r="X66" s="128">
        <f t="shared" si="12"/>
        <v>4.6629046629046628E-2</v>
      </c>
      <c r="Y66" s="129">
        <f t="shared" si="12"/>
        <v>4.5088085995819649E-2</v>
      </c>
    </row>
    <row r="67" spans="1:25">
      <c r="A67" s="77" t="s">
        <v>42</v>
      </c>
      <c r="B67" s="120">
        <f>B25/B21</f>
        <v>0.25599022004889976</v>
      </c>
      <c r="C67" s="120">
        <f t="shared" ref="C67:Y67" si="13">C25/C21</f>
        <v>0.25747467259698542</v>
      </c>
      <c r="D67" s="120">
        <f t="shared" si="13"/>
        <v>0.25635276532137519</v>
      </c>
      <c r="E67" s="120">
        <f t="shared" si="13"/>
        <v>0.25413682390713754</v>
      </c>
      <c r="F67" s="120">
        <f t="shared" si="13"/>
        <v>0.24987666502220029</v>
      </c>
      <c r="G67" s="120">
        <f t="shared" si="13"/>
        <v>0.24869823952392761</v>
      </c>
      <c r="H67" s="120">
        <f t="shared" si="13"/>
        <v>0.24522213948870689</v>
      </c>
      <c r="I67" s="120">
        <f t="shared" si="13"/>
        <v>0.23889585947302383</v>
      </c>
      <c r="J67" s="120">
        <f t="shared" si="13"/>
        <v>0.23875694795351188</v>
      </c>
      <c r="K67" s="120">
        <f t="shared" si="13"/>
        <v>0.23399503722084367</v>
      </c>
      <c r="L67" s="120">
        <f t="shared" si="13"/>
        <v>0.23491271820448878</v>
      </c>
      <c r="M67" s="120">
        <f t="shared" si="13"/>
        <v>0.23673673673673673</v>
      </c>
      <c r="N67" s="120">
        <f t="shared" si="13"/>
        <v>0.23980754621423145</v>
      </c>
      <c r="O67" s="120">
        <f t="shared" si="13"/>
        <v>0.24410256410256409</v>
      </c>
      <c r="P67" s="120">
        <f t="shared" si="13"/>
        <v>0.24449685534591195</v>
      </c>
      <c r="Q67" s="120">
        <f t="shared" si="13"/>
        <v>0.24924760601915186</v>
      </c>
      <c r="R67" s="120">
        <f t="shared" si="13"/>
        <v>0.25298196948682383</v>
      </c>
      <c r="S67" s="120">
        <f t="shared" si="13"/>
        <v>0.2574089754445385</v>
      </c>
      <c r="T67" s="120">
        <f t="shared" si="13"/>
        <v>0.26308139534883723</v>
      </c>
      <c r="U67" s="120">
        <f t="shared" si="13"/>
        <v>0.26582649472450176</v>
      </c>
      <c r="V67" s="120">
        <f t="shared" si="13"/>
        <v>0.26502813147764287</v>
      </c>
      <c r="W67" s="120">
        <f t="shared" si="13"/>
        <v>0.26447761194029851</v>
      </c>
      <c r="X67" s="128">
        <f t="shared" si="13"/>
        <v>0.26433026433026435</v>
      </c>
      <c r="Y67" s="129">
        <f t="shared" si="13"/>
        <v>0.26903553299492383</v>
      </c>
    </row>
    <row r="68" spans="1:25">
      <c r="A68" s="77" t="s">
        <v>43</v>
      </c>
      <c r="B68" s="120">
        <f>B26/B21</f>
        <v>8.557457212713936E-3</v>
      </c>
      <c r="C68" s="120">
        <f t="shared" ref="C68:Y68" si="14">C26/C21</f>
        <v>1.0130961205831479E-2</v>
      </c>
      <c r="D68" s="120">
        <f t="shared" si="14"/>
        <v>1.096163428001993E-2</v>
      </c>
      <c r="E68" s="120">
        <f t="shared" si="14"/>
        <v>9.8789824648061256E-3</v>
      </c>
      <c r="F68" s="120">
        <f t="shared" si="14"/>
        <v>8.3867784903798714E-3</v>
      </c>
      <c r="G68" s="120">
        <f t="shared" si="14"/>
        <v>8.430448797421275E-3</v>
      </c>
      <c r="H68" s="120">
        <f t="shared" si="14"/>
        <v>7.1978158351948375E-3</v>
      </c>
      <c r="I68" s="120">
        <f t="shared" si="14"/>
        <v>7.2772898368883314E-3</v>
      </c>
      <c r="J68" s="120">
        <f t="shared" si="14"/>
        <v>6.5689742294087923E-3</v>
      </c>
      <c r="K68" s="120">
        <f t="shared" si="14"/>
        <v>7.1960297766749384E-3</v>
      </c>
      <c r="L68" s="120">
        <f t="shared" si="14"/>
        <v>8.7281795511221939E-3</v>
      </c>
      <c r="M68" s="120">
        <f t="shared" si="14"/>
        <v>6.7567567567567571E-3</v>
      </c>
      <c r="N68" s="120">
        <f t="shared" si="14"/>
        <v>7.3436312990630536E-3</v>
      </c>
      <c r="O68" s="120">
        <f t="shared" si="14"/>
        <v>8.2051282051282051E-3</v>
      </c>
      <c r="P68" s="120">
        <f t="shared" si="14"/>
        <v>8.385744234800839E-3</v>
      </c>
      <c r="Q68" s="120">
        <f t="shared" si="14"/>
        <v>7.3871409028727769E-3</v>
      </c>
      <c r="R68" s="120">
        <f t="shared" si="14"/>
        <v>6.9348127600554789E-3</v>
      </c>
      <c r="S68" s="120">
        <f t="shared" si="14"/>
        <v>7.9029071408410947E-3</v>
      </c>
      <c r="T68" s="120">
        <f t="shared" si="14"/>
        <v>6.9767441860465115E-3</v>
      </c>
      <c r="U68" s="120">
        <f t="shared" si="14"/>
        <v>9.0855803048065648E-3</v>
      </c>
      <c r="V68" s="120">
        <f t="shared" si="14"/>
        <v>1.243707432632514E-2</v>
      </c>
      <c r="W68" s="120">
        <f t="shared" si="14"/>
        <v>1.0746268656716417E-2</v>
      </c>
      <c r="X68" s="128">
        <f t="shared" si="14"/>
        <v>1.098901098901099E-2</v>
      </c>
      <c r="Y68" s="129">
        <f t="shared" si="14"/>
        <v>1.2242460435951031E-2</v>
      </c>
    </row>
    <row r="69" spans="1:25">
      <c r="A69" s="76" t="s">
        <v>44</v>
      </c>
      <c r="B69" s="119">
        <f>B27/B21</f>
        <v>7.2616136919315399E-2</v>
      </c>
      <c r="C69" s="119">
        <f t="shared" ref="C69:Y69" si="15">C27/C21</f>
        <v>7.6105757351124292E-2</v>
      </c>
      <c r="D69" s="119">
        <f t="shared" si="15"/>
        <v>8.1963129048330849E-2</v>
      </c>
      <c r="E69" s="119">
        <f t="shared" si="15"/>
        <v>0.10669301061990615</v>
      </c>
      <c r="F69" s="119">
        <f t="shared" si="15"/>
        <v>0.11840157868771584</v>
      </c>
      <c r="G69" s="119">
        <f t="shared" si="15"/>
        <v>0.12720059509050335</v>
      </c>
      <c r="H69" s="119">
        <f t="shared" si="15"/>
        <v>0.13973690742119632</v>
      </c>
      <c r="I69" s="119">
        <f t="shared" si="15"/>
        <v>0.15232120451693851</v>
      </c>
      <c r="J69" s="119">
        <f t="shared" si="15"/>
        <v>0.15992925720060636</v>
      </c>
      <c r="K69" s="119">
        <f t="shared" si="15"/>
        <v>0.18411910669975187</v>
      </c>
      <c r="L69" s="119">
        <f t="shared" si="15"/>
        <v>0.185785536159601</v>
      </c>
      <c r="M69" s="119">
        <f t="shared" si="15"/>
        <v>0.19019019019019018</v>
      </c>
      <c r="N69" s="119">
        <f t="shared" si="15"/>
        <v>0.1878956697898202</v>
      </c>
      <c r="O69" s="119">
        <f t="shared" si="15"/>
        <v>0.18641025641025641</v>
      </c>
      <c r="P69" s="119">
        <f t="shared" si="15"/>
        <v>0.18527253668763102</v>
      </c>
      <c r="Q69" s="119">
        <f t="shared" si="15"/>
        <v>0.1677154582763338</v>
      </c>
      <c r="R69" s="119">
        <f t="shared" si="15"/>
        <v>0.16033287101248267</v>
      </c>
      <c r="S69" s="119">
        <f t="shared" si="15"/>
        <v>0.15269545582839403</v>
      </c>
      <c r="T69" s="119">
        <f t="shared" si="15"/>
        <v>0.14593023255813953</v>
      </c>
      <c r="U69" s="119">
        <f t="shared" si="15"/>
        <v>0.14302461899179367</v>
      </c>
      <c r="V69" s="119">
        <f t="shared" si="15"/>
        <v>0.14391471720461949</v>
      </c>
      <c r="W69" s="119">
        <f t="shared" si="15"/>
        <v>0.14895522388059701</v>
      </c>
      <c r="X69" s="125">
        <f t="shared" si="15"/>
        <v>0.16038016038016037</v>
      </c>
      <c r="Y69" s="127">
        <f t="shared" si="15"/>
        <v>0.16064496864735742</v>
      </c>
    </row>
    <row r="70" spans="1:25">
      <c r="A70" s="77" t="s">
        <v>45</v>
      </c>
      <c r="B70" s="120">
        <f>B28/B21</f>
        <v>6.1613691931540343E-2</v>
      </c>
      <c r="C70" s="120">
        <f t="shared" ref="C70:Y70" si="16">C28/C21</f>
        <v>5.9550284161106991E-2</v>
      </c>
      <c r="D70" s="120">
        <f t="shared" si="16"/>
        <v>5.9292476332835076E-2</v>
      </c>
      <c r="E70" s="120">
        <f t="shared" si="16"/>
        <v>5.7545072857495681E-2</v>
      </c>
      <c r="F70" s="120">
        <f t="shared" si="16"/>
        <v>5.4514060187469168E-2</v>
      </c>
      <c r="G70" s="120">
        <f t="shared" si="16"/>
        <v>5.7029506570790978E-2</v>
      </c>
      <c r="H70" s="120">
        <f t="shared" si="16"/>
        <v>5.8078927773641105E-2</v>
      </c>
      <c r="I70" s="120">
        <f t="shared" si="16"/>
        <v>5.6210790464240906E-2</v>
      </c>
      <c r="J70" s="120">
        <f t="shared" si="16"/>
        <v>5.9120768064679134E-2</v>
      </c>
      <c r="K70" s="120">
        <f t="shared" si="16"/>
        <v>6.0297766749379651E-2</v>
      </c>
      <c r="L70" s="120">
        <f t="shared" si="16"/>
        <v>6.0847880299251873E-2</v>
      </c>
      <c r="M70" s="120">
        <f t="shared" si="16"/>
        <v>6.1811811811811813E-2</v>
      </c>
      <c r="N70" s="120">
        <f t="shared" si="16"/>
        <v>6.3813623702203087E-2</v>
      </c>
      <c r="O70" s="120">
        <f t="shared" si="16"/>
        <v>6.4102564102564097E-2</v>
      </c>
      <c r="P70" s="120">
        <f t="shared" si="16"/>
        <v>6.4465408805031446E-2</v>
      </c>
      <c r="Q70" s="120">
        <f t="shared" si="16"/>
        <v>6.40218878248974E-2</v>
      </c>
      <c r="R70" s="120">
        <f t="shared" si="16"/>
        <v>6.6574202496532592E-2</v>
      </c>
      <c r="S70" s="120">
        <f t="shared" si="16"/>
        <v>6.4916737228337573E-2</v>
      </c>
      <c r="T70" s="120">
        <f t="shared" si="16"/>
        <v>6.5116279069767441E-2</v>
      </c>
      <c r="U70" s="120">
        <f t="shared" si="16"/>
        <v>6.5064478311840562E-2</v>
      </c>
      <c r="V70" s="120">
        <f t="shared" si="16"/>
        <v>6.5146579804560262E-2</v>
      </c>
      <c r="W70" s="120">
        <f t="shared" si="16"/>
        <v>6.7761194029850744E-2</v>
      </c>
      <c r="X70" s="128">
        <f t="shared" si="16"/>
        <v>7.2765072765072769E-2</v>
      </c>
      <c r="Y70" s="129">
        <f t="shared" si="16"/>
        <v>7.2558972827709761E-2</v>
      </c>
    </row>
    <row r="71" spans="1:25">
      <c r="A71" s="78" t="s">
        <v>46</v>
      </c>
      <c r="B71" s="121">
        <f>B29/B21</f>
        <v>1.0757946210268949E-2</v>
      </c>
      <c r="C71" s="121">
        <f t="shared" ref="C71:Y71" si="17">C29/C21</f>
        <v>1.6555473190017298E-2</v>
      </c>
      <c r="D71" s="121">
        <f t="shared" si="17"/>
        <v>2.2670652715495766E-2</v>
      </c>
      <c r="E71" s="121">
        <f t="shared" si="17"/>
        <v>4.9147937762410471E-2</v>
      </c>
      <c r="F71" s="121">
        <f t="shared" si="17"/>
        <v>6.3887518500246668E-2</v>
      </c>
      <c r="G71" s="121">
        <f t="shared" si="17"/>
        <v>7.0171088519712377E-2</v>
      </c>
      <c r="H71" s="121">
        <f t="shared" si="17"/>
        <v>8.1657979647555223E-2</v>
      </c>
      <c r="I71" s="121">
        <f t="shared" si="17"/>
        <v>9.6110414052697615E-2</v>
      </c>
      <c r="J71" s="121">
        <f t="shared" si="17"/>
        <v>0.10080848913592724</v>
      </c>
      <c r="K71" s="121">
        <f t="shared" si="17"/>
        <v>0.12382133995037221</v>
      </c>
      <c r="L71" s="121">
        <f t="shared" si="17"/>
        <v>0.12493765586034913</v>
      </c>
      <c r="M71" s="121">
        <f t="shared" si="17"/>
        <v>0.12837837837837837</v>
      </c>
      <c r="N71" s="121">
        <f t="shared" si="17"/>
        <v>0.12408204608761712</v>
      </c>
      <c r="O71" s="121">
        <f t="shared" si="17"/>
        <v>0.12230769230769231</v>
      </c>
      <c r="P71" s="121">
        <f t="shared" si="17"/>
        <v>0.12080712788259958</v>
      </c>
      <c r="Q71" s="121">
        <f t="shared" si="17"/>
        <v>0.10369357045143639</v>
      </c>
      <c r="R71" s="121">
        <f t="shared" si="17"/>
        <v>9.3758668515950064E-2</v>
      </c>
      <c r="S71" s="121">
        <f t="shared" si="17"/>
        <v>8.7778718600056455E-2</v>
      </c>
      <c r="T71" s="121">
        <f t="shared" si="17"/>
        <v>8.0813953488372087E-2</v>
      </c>
      <c r="U71" s="121">
        <f t="shared" si="17"/>
        <v>7.7960140679953105E-2</v>
      </c>
      <c r="V71" s="121">
        <f t="shared" si="17"/>
        <v>7.8768137400059224E-2</v>
      </c>
      <c r="W71" s="121">
        <f t="shared" si="17"/>
        <v>8.1194029850746266E-2</v>
      </c>
      <c r="X71" s="130">
        <f t="shared" si="17"/>
        <v>8.7615087615087614E-2</v>
      </c>
      <c r="Y71" s="131">
        <f t="shared" si="17"/>
        <v>8.8085995819647656E-2</v>
      </c>
    </row>
    <row r="72" spans="1:25">
      <c r="A72" s="19" t="s">
        <v>52</v>
      </c>
      <c r="B72" s="14"/>
      <c r="C72" s="14"/>
      <c r="D72" s="14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</row>
    <row r="73" spans="1:25">
      <c r="A73" s="14"/>
      <c r="B73" s="14"/>
      <c r="C73" s="14"/>
      <c r="D73" s="14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</row>
    <row r="75" spans="1:25" ht="16.5">
      <c r="A75" s="22" t="s">
        <v>49</v>
      </c>
      <c r="B75" s="75" t="s">
        <v>15</v>
      </c>
      <c r="C75" s="75" t="s">
        <v>16</v>
      </c>
      <c r="D75" s="75" t="s">
        <v>17</v>
      </c>
      <c r="E75" s="75">
        <v>2002</v>
      </c>
      <c r="F75" s="75">
        <v>2003</v>
      </c>
      <c r="G75" s="75">
        <v>2004</v>
      </c>
      <c r="H75" s="75">
        <v>2005</v>
      </c>
      <c r="I75" s="75">
        <v>2006</v>
      </c>
      <c r="J75" s="75">
        <v>2007</v>
      </c>
      <c r="K75" s="75">
        <v>2008</v>
      </c>
      <c r="L75" s="75">
        <v>2009</v>
      </c>
      <c r="M75" s="75">
        <v>2010</v>
      </c>
      <c r="N75" s="75">
        <v>2011</v>
      </c>
      <c r="O75" s="75">
        <v>2012</v>
      </c>
      <c r="P75" s="75">
        <v>2013</v>
      </c>
      <c r="Q75" s="75">
        <v>2014</v>
      </c>
      <c r="R75" s="75">
        <v>2015</v>
      </c>
      <c r="S75" s="75">
        <v>2016</v>
      </c>
      <c r="T75" s="75">
        <v>2017</v>
      </c>
      <c r="U75" s="75">
        <v>2018</v>
      </c>
      <c r="V75" s="75">
        <v>2019</v>
      </c>
      <c r="W75" s="75">
        <v>2020</v>
      </c>
      <c r="X75" s="123">
        <v>2021</v>
      </c>
      <c r="Y75" s="124" t="s">
        <v>51</v>
      </c>
    </row>
    <row r="76" spans="1:25">
      <c r="A76" s="66" t="s">
        <v>38</v>
      </c>
      <c r="B76" s="118">
        <f>B34/B34</f>
        <v>1</v>
      </c>
      <c r="C76" s="118">
        <f t="shared" ref="C76:Y76" si="18">C34/C34</f>
        <v>1</v>
      </c>
      <c r="D76" s="118">
        <f t="shared" si="18"/>
        <v>1</v>
      </c>
      <c r="E76" s="118">
        <f t="shared" si="18"/>
        <v>1</v>
      </c>
      <c r="F76" s="118">
        <f t="shared" si="18"/>
        <v>1</v>
      </c>
      <c r="G76" s="118">
        <f t="shared" si="18"/>
        <v>1</v>
      </c>
      <c r="H76" s="118">
        <f t="shared" si="18"/>
        <v>1</v>
      </c>
      <c r="I76" s="118">
        <f t="shared" si="18"/>
        <v>1</v>
      </c>
      <c r="J76" s="118">
        <f t="shared" si="18"/>
        <v>1</v>
      </c>
      <c r="K76" s="118">
        <f t="shared" si="18"/>
        <v>1</v>
      </c>
      <c r="L76" s="118">
        <f t="shared" si="18"/>
        <v>1</v>
      </c>
      <c r="M76" s="118">
        <f t="shared" si="18"/>
        <v>1</v>
      </c>
      <c r="N76" s="118">
        <f t="shared" si="18"/>
        <v>1</v>
      </c>
      <c r="O76" s="118">
        <f t="shared" si="18"/>
        <v>1</v>
      </c>
      <c r="P76" s="118">
        <f t="shared" si="18"/>
        <v>1</v>
      </c>
      <c r="Q76" s="118">
        <f t="shared" si="18"/>
        <v>1</v>
      </c>
      <c r="R76" s="118">
        <f t="shared" si="18"/>
        <v>1</v>
      </c>
      <c r="S76" s="118">
        <f t="shared" si="18"/>
        <v>1</v>
      </c>
      <c r="T76" s="118">
        <f t="shared" si="18"/>
        <v>1</v>
      </c>
      <c r="U76" s="118">
        <f t="shared" si="18"/>
        <v>1</v>
      </c>
      <c r="V76" s="118">
        <f t="shared" si="18"/>
        <v>1</v>
      </c>
      <c r="W76" s="118">
        <f t="shared" si="18"/>
        <v>1</v>
      </c>
      <c r="X76" s="125">
        <f t="shared" si="18"/>
        <v>1</v>
      </c>
      <c r="Y76" s="126">
        <f t="shared" si="18"/>
        <v>1</v>
      </c>
    </row>
    <row r="77" spans="1:25">
      <c r="A77" s="76" t="s">
        <v>39</v>
      </c>
      <c r="B77" s="119">
        <f>B35/B34</f>
        <v>0.91251778093883362</v>
      </c>
      <c r="C77" s="119">
        <f t="shared" ref="C77:Y77" si="19">C35/C34</f>
        <v>0.91221741221741226</v>
      </c>
      <c r="D77" s="119">
        <f t="shared" si="19"/>
        <v>0.91024390243902442</v>
      </c>
      <c r="E77" s="119">
        <f t="shared" si="19"/>
        <v>0.89627268268759197</v>
      </c>
      <c r="F77" s="119">
        <f t="shared" si="19"/>
        <v>0.8812127236580517</v>
      </c>
      <c r="G77" s="119">
        <f t="shared" si="19"/>
        <v>0.87231384307846072</v>
      </c>
      <c r="H77" s="119">
        <f t="shared" si="19"/>
        <v>0.86361348766985402</v>
      </c>
      <c r="I77" s="119">
        <f t="shared" si="19"/>
        <v>0.85332314744079452</v>
      </c>
      <c r="J77" s="119">
        <f t="shared" si="19"/>
        <v>0.84799382716049387</v>
      </c>
      <c r="K77" s="119">
        <f t="shared" si="19"/>
        <v>0.83001531393568151</v>
      </c>
      <c r="L77" s="119">
        <f t="shared" si="19"/>
        <v>0.82568807339449546</v>
      </c>
      <c r="M77" s="119">
        <f t="shared" si="19"/>
        <v>0.8190671450538185</v>
      </c>
      <c r="N77" s="119">
        <f t="shared" si="19"/>
        <v>0.81637396694214881</v>
      </c>
      <c r="O77" s="119">
        <f t="shared" si="19"/>
        <v>0.81389252948885982</v>
      </c>
      <c r="P77" s="119">
        <f t="shared" si="19"/>
        <v>0.81962365591397845</v>
      </c>
      <c r="Q77" s="119">
        <f t="shared" si="19"/>
        <v>0.82912621359223304</v>
      </c>
      <c r="R77" s="119">
        <f t="shared" si="19"/>
        <v>0.82969060459835364</v>
      </c>
      <c r="S77" s="119">
        <f t="shared" si="19"/>
        <v>0.83056668574699488</v>
      </c>
      <c r="T77" s="119">
        <f t="shared" si="19"/>
        <v>0.83100233100233101</v>
      </c>
      <c r="U77" s="119">
        <f t="shared" si="19"/>
        <v>0.83288328832883285</v>
      </c>
      <c r="V77" s="119">
        <f t="shared" si="19"/>
        <v>0.83506097560975612</v>
      </c>
      <c r="W77" s="119">
        <f t="shared" si="19"/>
        <v>0.82640586797066018</v>
      </c>
      <c r="X77" s="125">
        <f t="shared" si="19"/>
        <v>0.81853983641320816</v>
      </c>
      <c r="Y77" s="127">
        <f t="shared" si="19"/>
        <v>0.82151664611590625</v>
      </c>
    </row>
    <row r="78" spans="1:25">
      <c r="A78" s="77" t="s">
        <v>40</v>
      </c>
      <c r="B78" s="120">
        <f>B36/B34</f>
        <v>0.5979137031768611</v>
      </c>
      <c r="C78" s="120">
        <f t="shared" ref="C78:Y78" si="20">C36/C34</f>
        <v>0.59644059644059644</v>
      </c>
      <c r="D78" s="120">
        <f t="shared" si="20"/>
        <v>0.5917073170731707</v>
      </c>
      <c r="E78" s="120">
        <f t="shared" si="20"/>
        <v>0.58092202059833253</v>
      </c>
      <c r="F78" s="120">
        <f t="shared" si="20"/>
        <v>0.57107355864811138</v>
      </c>
      <c r="G78" s="120">
        <f t="shared" si="20"/>
        <v>0.56396801599200397</v>
      </c>
      <c r="H78" s="120">
        <f t="shared" si="20"/>
        <v>0.56064418721690989</v>
      </c>
      <c r="I78" s="120">
        <f t="shared" si="20"/>
        <v>0.55385790679908331</v>
      </c>
      <c r="J78" s="120">
        <f t="shared" si="20"/>
        <v>0.55195473251028804</v>
      </c>
      <c r="K78" s="120">
        <f t="shared" si="20"/>
        <v>0.54083716181725372</v>
      </c>
      <c r="L78" s="120">
        <f t="shared" si="20"/>
        <v>0.53261977573904185</v>
      </c>
      <c r="M78" s="120">
        <f t="shared" si="20"/>
        <v>0.52819067145053822</v>
      </c>
      <c r="N78" s="120">
        <f t="shared" si="20"/>
        <v>0.5260847107438017</v>
      </c>
      <c r="O78" s="120">
        <f t="shared" si="20"/>
        <v>0.52293577981651373</v>
      </c>
      <c r="P78" s="120">
        <f t="shared" si="20"/>
        <v>0.52284946236559138</v>
      </c>
      <c r="Q78" s="120">
        <f t="shared" si="20"/>
        <v>0.52981969486823854</v>
      </c>
      <c r="R78" s="120">
        <f t="shared" si="20"/>
        <v>0.53193301163780871</v>
      </c>
      <c r="S78" s="120">
        <f t="shared" si="20"/>
        <v>0.53005151688609042</v>
      </c>
      <c r="T78" s="120">
        <f t="shared" si="20"/>
        <v>0.53059440559440563</v>
      </c>
      <c r="U78" s="120">
        <f t="shared" si="20"/>
        <v>0.52895289528952893</v>
      </c>
      <c r="V78" s="120">
        <f t="shared" si="20"/>
        <v>0.52774390243902436</v>
      </c>
      <c r="W78" s="120">
        <f t="shared" si="20"/>
        <v>0.52353300733496333</v>
      </c>
      <c r="X78" s="128">
        <f t="shared" si="20"/>
        <v>0.5110572553771584</v>
      </c>
      <c r="Y78" s="129">
        <f t="shared" si="20"/>
        <v>0.51048088779284828</v>
      </c>
    </row>
    <row r="79" spans="1:25">
      <c r="A79" s="77" t="s">
        <v>41</v>
      </c>
      <c r="B79" s="120">
        <f>B37/B34</f>
        <v>9.2697961119013753E-2</v>
      </c>
      <c r="C79" s="120">
        <f t="shared" ref="C79:Y79" si="21">C37/C34</f>
        <v>8.9947089947089942E-2</v>
      </c>
      <c r="D79" s="120">
        <f t="shared" si="21"/>
        <v>0.09</v>
      </c>
      <c r="E79" s="120">
        <f t="shared" si="21"/>
        <v>8.7297694948504173E-2</v>
      </c>
      <c r="F79" s="120">
        <f t="shared" si="21"/>
        <v>8.6481113320079517E-2</v>
      </c>
      <c r="G79" s="120">
        <f t="shared" si="21"/>
        <v>8.345827086456771E-2</v>
      </c>
      <c r="H79" s="120">
        <f t="shared" si="21"/>
        <v>8.1529944640161042E-2</v>
      </c>
      <c r="I79" s="120">
        <f t="shared" si="21"/>
        <v>8.0468551056786353E-2</v>
      </c>
      <c r="J79" s="120">
        <f t="shared" si="21"/>
        <v>7.8960905349794233E-2</v>
      </c>
      <c r="K79" s="120">
        <f t="shared" si="21"/>
        <v>7.6569678407350683E-2</v>
      </c>
      <c r="L79" s="120">
        <f t="shared" si="21"/>
        <v>7.5178389398572881E-2</v>
      </c>
      <c r="M79" s="120">
        <f t="shared" si="21"/>
        <v>7.3552024602767815E-2</v>
      </c>
      <c r="N79" s="120">
        <f t="shared" si="21"/>
        <v>7.3605371900826444E-2</v>
      </c>
      <c r="O79" s="120">
        <f t="shared" si="21"/>
        <v>7.2083879423328959E-2</v>
      </c>
      <c r="P79" s="120">
        <f t="shared" si="21"/>
        <v>7.2311827956989247E-2</v>
      </c>
      <c r="Q79" s="120">
        <f t="shared" si="21"/>
        <v>7.2954230235783638E-2</v>
      </c>
      <c r="R79" s="120">
        <f t="shared" si="21"/>
        <v>7.3233040022707918E-2</v>
      </c>
      <c r="S79" s="120">
        <f t="shared" si="21"/>
        <v>7.384087006296508E-2</v>
      </c>
      <c r="T79" s="120">
        <f t="shared" si="21"/>
        <v>7.6048951048951055E-2</v>
      </c>
      <c r="U79" s="120">
        <f t="shared" si="21"/>
        <v>7.5607560756075609E-2</v>
      </c>
      <c r="V79" s="120">
        <f t="shared" si="21"/>
        <v>7.5609756097560973E-2</v>
      </c>
      <c r="W79" s="120">
        <f t="shared" si="21"/>
        <v>7.4266503667481665E-2</v>
      </c>
      <c r="X79" s="128">
        <f t="shared" si="21"/>
        <v>7.2402302332626484E-2</v>
      </c>
      <c r="Y79" s="129">
        <f t="shared" si="21"/>
        <v>7.274969173859433E-2</v>
      </c>
    </row>
    <row r="80" spans="1:25">
      <c r="A80" s="77" t="s">
        <v>42</v>
      </c>
      <c r="B80" s="120">
        <f>B38/B34</f>
        <v>0.21289710763394973</v>
      </c>
      <c r="C80" s="120">
        <f t="shared" ref="C80:Y80" si="22">C38/C34</f>
        <v>0.21572871572871574</v>
      </c>
      <c r="D80" s="120">
        <f t="shared" si="22"/>
        <v>0.21780487804878049</v>
      </c>
      <c r="E80" s="120">
        <f t="shared" si="22"/>
        <v>0.21848945561549779</v>
      </c>
      <c r="F80" s="120">
        <f t="shared" si="22"/>
        <v>0.21371769383697814</v>
      </c>
      <c r="G80" s="120">
        <f t="shared" si="22"/>
        <v>0.21489255372313842</v>
      </c>
      <c r="H80" s="120">
        <f t="shared" si="22"/>
        <v>0.21187720181177655</v>
      </c>
      <c r="I80" s="120">
        <f t="shared" si="22"/>
        <v>0.20906544435956201</v>
      </c>
      <c r="J80" s="120">
        <f t="shared" si="22"/>
        <v>0.20756172839506173</v>
      </c>
      <c r="K80" s="120">
        <f t="shared" si="22"/>
        <v>0.20188871873404798</v>
      </c>
      <c r="L80" s="120">
        <f t="shared" si="22"/>
        <v>0.20489296636085627</v>
      </c>
      <c r="M80" s="120">
        <f t="shared" si="22"/>
        <v>0.20553562275756024</v>
      </c>
      <c r="N80" s="120">
        <f t="shared" si="22"/>
        <v>0.20480371900826447</v>
      </c>
      <c r="O80" s="120">
        <f t="shared" si="22"/>
        <v>0.20707732634338138</v>
      </c>
      <c r="P80" s="120">
        <f t="shared" si="22"/>
        <v>0.21182795698924731</v>
      </c>
      <c r="Q80" s="120">
        <f t="shared" si="22"/>
        <v>0.21414701803051317</v>
      </c>
      <c r="R80" s="120">
        <f t="shared" si="22"/>
        <v>0.21146749929037753</v>
      </c>
      <c r="S80" s="120">
        <f t="shared" si="22"/>
        <v>0.21265025758443046</v>
      </c>
      <c r="T80" s="120">
        <f t="shared" si="22"/>
        <v>0.21124708624708624</v>
      </c>
      <c r="U80" s="120">
        <f t="shared" si="22"/>
        <v>0.21332133213321333</v>
      </c>
      <c r="V80" s="120">
        <f t="shared" si="22"/>
        <v>0.21676829268292683</v>
      </c>
      <c r="W80" s="120">
        <f t="shared" si="22"/>
        <v>0.21271393643031786</v>
      </c>
      <c r="X80" s="128">
        <f t="shared" si="22"/>
        <v>0.21781278400484702</v>
      </c>
      <c r="Y80" s="129">
        <f t="shared" si="22"/>
        <v>0.21824907521578299</v>
      </c>
    </row>
    <row r="81" spans="1:25">
      <c r="A81" s="77" t="s">
        <v>43</v>
      </c>
      <c r="B81" s="120">
        <f>B39/B34</f>
        <v>8.771929824561403E-3</v>
      </c>
      <c r="C81" s="120">
        <f t="shared" ref="C81:Y81" si="23">C39/C34</f>
        <v>1.0101010101010102E-2</v>
      </c>
      <c r="D81" s="120">
        <f t="shared" si="23"/>
        <v>1.0731707317073172E-2</v>
      </c>
      <c r="E81" s="120">
        <f t="shared" si="23"/>
        <v>9.5635115252574784E-3</v>
      </c>
      <c r="F81" s="120">
        <f t="shared" si="23"/>
        <v>9.9403578528827041E-3</v>
      </c>
      <c r="G81" s="120">
        <f t="shared" si="23"/>
        <v>9.9950024987506252E-3</v>
      </c>
      <c r="H81" s="120">
        <f t="shared" si="23"/>
        <v>9.5621540010065419E-3</v>
      </c>
      <c r="I81" s="120">
        <f t="shared" si="23"/>
        <v>9.9312452253628725E-3</v>
      </c>
      <c r="J81" s="120">
        <f t="shared" si="23"/>
        <v>9.5164609053497943E-3</v>
      </c>
      <c r="K81" s="120">
        <f t="shared" si="23"/>
        <v>1.0719754977029096E-2</v>
      </c>
      <c r="L81" s="120">
        <f t="shared" si="23"/>
        <v>1.2996941896024464E-2</v>
      </c>
      <c r="M81" s="120">
        <f t="shared" si="23"/>
        <v>1.1788826242952332E-2</v>
      </c>
      <c r="N81" s="120">
        <f t="shared" si="23"/>
        <v>1.1880165289256199E-2</v>
      </c>
      <c r="O81" s="120">
        <f t="shared" si="23"/>
        <v>1.1795543905635648E-2</v>
      </c>
      <c r="P81" s="120">
        <f t="shared" si="23"/>
        <v>1.2634408602150538E-2</v>
      </c>
      <c r="Q81" s="120">
        <f t="shared" si="23"/>
        <v>1.2205270457697643E-2</v>
      </c>
      <c r="R81" s="120">
        <f t="shared" si="23"/>
        <v>1.3057053647459552E-2</v>
      </c>
      <c r="S81" s="120">
        <f t="shared" si="23"/>
        <v>1.4024041213508873E-2</v>
      </c>
      <c r="T81" s="120">
        <f t="shared" si="23"/>
        <v>1.3111888111888112E-2</v>
      </c>
      <c r="U81" s="120">
        <f t="shared" si="23"/>
        <v>1.5001500150015001E-2</v>
      </c>
      <c r="V81" s="120">
        <f t="shared" si="23"/>
        <v>1.4939024390243902E-2</v>
      </c>
      <c r="W81" s="120">
        <f t="shared" si="23"/>
        <v>1.5892420537897311E-2</v>
      </c>
      <c r="X81" s="128">
        <f t="shared" si="23"/>
        <v>1.7267494698576188E-2</v>
      </c>
      <c r="Y81" s="129">
        <f t="shared" si="23"/>
        <v>2.0036991368680642E-2</v>
      </c>
    </row>
    <row r="82" spans="1:25">
      <c r="A82" s="76" t="s">
        <v>44</v>
      </c>
      <c r="B82" s="119">
        <f>B40/B34</f>
        <v>8.7482219061166433E-2</v>
      </c>
      <c r="C82" s="119">
        <f t="shared" ref="C82:Y82" si="24">C40/C34</f>
        <v>8.7782587782587781E-2</v>
      </c>
      <c r="D82" s="119">
        <f t="shared" si="24"/>
        <v>8.9756097560975606E-2</v>
      </c>
      <c r="E82" s="119">
        <f t="shared" si="24"/>
        <v>0.10372731731240804</v>
      </c>
      <c r="F82" s="119">
        <f t="shared" si="24"/>
        <v>0.11878727634194831</v>
      </c>
      <c r="G82" s="119">
        <f t="shared" si="24"/>
        <v>0.12768615692153923</v>
      </c>
      <c r="H82" s="119">
        <f t="shared" si="24"/>
        <v>0.13638651233014595</v>
      </c>
      <c r="I82" s="119">
        <f t="shared" si="24"/>
        <v>0.14667685255920551</v>
      </c>
      <c r="J82" s="119">
        <f t="shared" si="24"/>
        <v>0.15200617283950618</v>
      </c>
      <c r="K82" s="119">
        <f t="shared" si="24"/>
        <v>0.16998468606431852</v>
      </c>
      <c r="L82" s="119">
        <f t="shared" si="24"/>
        <v>0.1743119266055046</v>
      </c>
      <c r="M82" s="119">
        <f t="shared" si="24"/>
        <v>0.18093285494618144</v>
      </c>
      <c r="N82" s="119">
        <f t="shared" si="24"/>
        <v>0.18362603305785125</v>
      </c>
      <c r="O82" s="119">
        <f t="shared" si="24"/>
        <v>0.18610747051114024</v>
      </c>
      <c r="P82" s="119">
        <f t="shared" si="24"/>
        <v>0.18037634408602152</v>
      </c>
      <c r="Q82" s="119">
        <f t="shared" si="24"/>
        <v>0.17087378640776699</v>
      </c>
      <c r="R82" s="119">
        <f t="shared" si="24"/>
        <v>0.17030939540164633</v>
      </c>
      <c r="S82" s="119">
        <f t="shared" si="24"/>
        <v>0.16943331425300515</v>
      </c>
      <c r="T82" s="119">
        <f t="shared" si="24"/>
        <v>0.16899766899766899</v>
      </c>
      <c r="U82" s="119">
        <f t="shared" si="24"/>
        <v>0.16711671167116712</v>
      </c>
      <c r="V82" s="119">
        <f t="shared" si="24"/>
        <v>0.16493902439024391</v>
      </c>
      <c r="W82" s="119">
        <f t="shared" si="24"/>
        <v>0.17359413202933985</v>
      </c>
      <c r="X82" s="125">
        <f t="shared" si="24"/>
        <v>0.18146016358679187</v>
      </c>
      <c r="Y82" s="127">
        <f t="shared" si="24"/>
        <v>0.1784833538840937</v>
      </c>
    </row>
    <row r="83" spans="1:25">
      <c r="A83" s="77" t="s">
        <v>45</v>
      </c>
      <c r="B83" s="120">
        <f>B41/B34</f>
        <v>7.9184447605500238E-2</v>
      </c>
      <c r="C83" s="120">
        <f t="shared" ref="C83:Y83" si="25">C41/C34</f>
        <v>7.864357864357864E-2</v>
      </c>
      <c r="D83" s="120">
        <f t="shared" si="25"/>
        <v>7.7317073170731707E-2</v>
      </c>
      <c r="E83" s="120">
        <f t="shared" si="25"/>
        <v>7.9205492888670917E-2</v>
      </c>
      <c r="F83" s="120">
        <f t="shared" si="25"/>
        <v>7.9025844930417491E-2</v>
      </c>
      <c r="G83" s="120">
        <f t="shared" si="25"/>
        <v>7.8210894552723634E-2</v>
      </c>
      <c r="H83" s="120">
        <f t="shared" si="25"/>
        <v>7.7252138902868653E-2</v>
      </c>
      <c r="I83" s="120">
        <f t="shared" si="25"/>
        <v>7.6903488668194547E-2</v>
      </c>
      <c r="J83" s="120">
        <f t="shared" si="25"/>
        <v>7.6903292181069963E-2</v>
      </c>
      <c r="K83" s="120">
        <f t="shared" si="25"/>
        <v>7.6569678407350683E-2</v>
      </c>
      <c r="L83" s="120">
        <f t="shared" si="25"/>
        <v>7.5688073394495417E-2</v>
      </c>
      <c r="M83" s="120">
        <f t="shared" si="25"/>
        <v>7.4833418759610457E-2</v>
      </c>
      <c r="N83" s="120">
        <f t="shared" si="25"/>
        <v>7.5929752066115699E-2</v>
      </c>
      <c r="O83" s="120">
        <f t="shared" si="25"/>
        <v>7.7064220183486243E-2</v>
      </c>
      <c r="P83" s="120">
        <f t="shared" si="25"/>
        <v>7.7956989247311828E-2</v>
      </c>
      <c r="Q83" s="120">
        <f t="shared" si="25"/>
        <v>7.4618585298196954E-2</v>
      </c>
      <c r="R83" s="120">
        <f t="shared" si="25"/>
        <v>7.7490774907749083E-2</v>
      </c>
      <c r="S83" s="120">
        <f t="shared" si="25"/>
        <v>7.7561534058385798E-2</v>
      </c>
      <c r="T83" s="120">
        <f t="shared" si="25"/>
        <v>8.1002331002331007E-2</v>
      </c>
      <c r="U83" s="120">
        <f t="shared" si="25"/>
        <v>8.1608160816081604E-2</v>
      </c>
      <c r="V83" s="120">
        <f t="shared" si="25"/>
        <v>8.3231707317073175E-2</v>
      </c>
      <c r="W83" s="120">
        <f t="shared" si="25"/>
        <v>8.557457212713937E-2</v>
      </c>
      <c r="X83" s="128">
        <f t="shared" si="25"/>
        <v>8.5125719478945774E-2</v>
      </c>
      <c r="Y83" s="129">
        <f t="shared" si="25"/>
        <v>8.4771886559802709E-2</v>
      </c>
    </row>
    <row r="84" spans="1:25">
      <c r="A84" s="78" t="s">
        <v>46</v>
      </c>
      <c r="B84" s="121">
        <f>B42/B34</f>
        <v>8.2977714556661929E-3</v>
      </c>
      <c r="C84" s="121">
        <f t="shared" ref="C84:Y84" si="26">C42/C34</f>
        <v>9.1390091390091393E-3</v>
      </c>
      <c r="D84" s="121">
        <f t="shared" si="26"/>
        <v>1.2439024390243903E-2</v>
      </c>
      <c r="E84" s="121">
        <f t="shared" si="26"/>
        <v>2.4521824423737126E-2</v>
      </c>
      <c r="F84" s="121">
        <f t="shared" si="26"/>
        <v>3.9761431411530816E-2</v>
      </c>
      <c r="G84" s="121">
        <f t="shared" si="26"/>
        <v>4.9475262368815595E-2</v>
      </c>
      <c r="H84" s="121">
        <f t="shared" si="26"/>
        <v>5.9134373427277301E-2</v>
      </c>
      <c r="I84" s="121">
        <f t="shared" si="26"/>
        <v>6.977336389101095E-2</v>
      </c>
      <c r="J84" s="121">
        <f t="shared" si="26"/>
        <v>7.5102880658436219E-2</v>
      </c>
      <c r="K84" s="121">
        <f t="shared" si="26"/>
        <v>9.3415007656967836E-2</v>
      </c>
      <c r="L84" s="121">
        <f t="shared" si="26"/>
        <v>9.862385321100918E-2</v>
      </c>
      <c r="M84" s="121">
        <f t="shared" si="26"/>
        <v>0.10609943618657099</v>
      </c>
      <c r="N84" s="121">
        <f t="shared" si="26"/>
        <v>0.10769628099173553</v>
      </c>
      <c r="O84" s="121">
        <f t="shared" si="26"/>
        <v>0.109043250327654</v>
      </c>
      <c r="P84" s="121">
        <f t="shared" si="26"/>
        <v>0.10241935483870968</v>
      </c>
      <c r="Q84" s="121">
        <f t="shared" si="26"/>
        <v>9.6255201109570046E-2</v>
      </c>
      <c r="R84" s="121">
        <f t="shared" si="26"/>
        <v>9.2818620493897247E-2</v>
      </c>
      <c r="S84" s="121">
        <f t="shared" si="26"/>
        <v>9.1871780194619349E-2</v>
      </c>
      <c r="T84" s="121">
        <f t="shared" si="26"/>
        <v>8.7995337995337999E-2</v>
      </c>
      <c r="U84" s="121">
        <f t="shared" si="26"/>
        <v>8.5508550855085505E-2</v>
      </c>
      <c r="V84" s="121">
        <f t="shared" si="26"/>
        <v>8.1707317073170735E-2</v>
      </c>
      <c r="W84" s="121">
        <f t="shared" si="26"/>
        <v>8.8019559902200492E-2</v>
      </c>
      <c r="X84" s="130">
        <f t="shared" si="26"/>
        <v>9.6334444107846112E-2</v>
      </c>
      <c r="Y84" s="131">
        <f>Y42/Y34</f>
        <v>9.3711467324291003E-2</v>
      </c>
    </row>
    <row r="85" spans="1:25">
      <c r="A85" s="19" t="s">
        <v>52</v>
      </c>
      <c r="B85" s="14"/>
      <c r="C85" s="14"/>
      <c r="D85" s="14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76"/>
  <sheetViews>
    <sheetView zoomScale="70" zoomScaleNormal="70" zoomScalePageLayoutView="70" workbookViewId="0">
      <selection activeCell="H69" sqref="H69"/>
    </sheetView>
  </sheetViews>
  <sheetFormatPr defaultColWidth="10.875" defaultRowHeight="15"/>
  <cols>
    <col min="1" max="1" width="36" style="5" customWidth="1"/>
    <col min="2" max="4" width="10.875" style="5" customWidth="1"/>
    <col min="5" max="5" width="11.625" style="5" customWidth="1"/>
    <col min="6" max="16384" width="10.875" style="5"/>
  </cols>
  <sheetData>
    <row r="1" spans="1:25" ht="30.75" customHeight="1">
      <c r="A1" s="20" t="s">
        <v>0</v>
      </c>
      <c r="B1" s="20"/>
      <c r="C1" s="20"/>
      <c r="D1" s="20"/>
      <c r="E1" s="10"/>
      <c r="F1" s="10"/>
      <c r="G1" s="10"/>
      <c r="H1" s="11"/>
    </row>
    <row r="2" spans="1:25" ht="30.75" customHeight="1">
      <c r="A2" s="10" t="s">
        <v>53</v>
      </c>
      <c r="B2" s="10"/>
      <c r="C2" s="10"/>
      <c r="D2" s="10"/>
      <c r="E2" s="11"/>
      <c r="F2" s="11"/>
      <c r="G2" s="11"/>
      <c r="H2" s="11"/>
      <c r="I2" s="11"/>
      <c r="J2" s="11"/>
      <c r="K2" s="11"/>
    </row>
    <row r="5" spans="1:25" ht="18" customHeight="1">
      <c r="A5" s="8" t="s">
        <v>54</v>
      </c>
      <c r="B5" s="8"/>
      <c r="C5" s="8"/>
      <c r="D5" s="8"/>
      <c r="E5" s="8"/>
      <c r="F5" s="8"/>
      <c r="G5" s="8"/>
      <c r="H5" s="8"/>
    </row>
    <row r="6" spans="1:25" ht="18" customHeight="1">
      <c r="A6" s="8"/>
      <c r="B6" s="8"/>
      <c r="C6" s="8"/>
      <c r="D6" s="8"/>
      <c r="E6" s="8"/>
      <c r="F6" s="8"/>
      <c r="G6" s="8"/>
      <c r="H6" s="8"/>
    </row>
    <row r="7" spans="1:25" s="26" customFormat="1" ht="18" customHeight="1">
      <c r="A7" s="79" t="s">
        <v>14</v>
      </c>
      <c r="B7" s="80">
        <v>1999</v>
      </c>
      <c r="C7" s="80">
        <v>2000</v>
      </c>
      <c r="D7" s="80">
        <v>2001</v>
      </c>
      <c r="E7" s="80">
        <v>2002</v>
      </c>
      <c r="F7" s="80">
        <v>2003</v>
      </c>
      <c r="G7" s="80">
        <v>2004</v>
      </c>
      <c r="H7" s="80">
        <v>2005</v>
      </c>
      <c r="I7" s="80">
        <v>2006</v>
      </c>
      <c r="J7" s="80">
        <v>2007</v>
      </c>
      <c r="K7" s="80">
        <v>2008</v>
      </c>
      <c r="L7" s="80">
        <v>2009</v>
      </c>
      <c r="M7" s="80">
        <v>2010</v>
      </c>
      <c r="N7" s="80">
        <v>2011</v>
      </c>
      <c r="O7" s="80">
        <v>2012</v>
      </c>
      <c r="P7" s="80">
        <v>2013</v>
      </c>
      <c r="Q7" s="80">
        <v>2014</v>
      </c>
      <c r="R7" s="80">
        <v>2015</v>
      </c>
      <c r="S7" s="80">
        <v>2016</v>
      </c>
      <c r="T7" s="80">
        <v>2017</v>
      </c>
      <c r="U7" s="80">
        <v>2018</v>
      </c>
      <c r="V7" s="80">
        <v>2019</v>
      </c>
      <c r="W7" s="80">
        <v>2020</v>
      </c>
      <c r="X7" s="80">
        <v>2021</v>
      </c>
      <c r="Y7" s="80">
        <v>2022</v>
      </c>
    </row>
    <row r="8" spans="1:25" s="26" customFormat="1" ht="18" customHeight="1">
      <c r="A8" s="27" t="s">
        <v>38</v>
      </c>
      <c r="B8" s="40">
        <f>B14+B21</f>
        <v>8308</v>
      </c>
      <c r="C8" s="40">
        <f t="shared" ref="C8:Y8" si="0">C14+C21</f>
        <v>8205</v>
      </c>
      <c r="D8" s="40">
        <f t="shared" si="0"/>
        <v>8114</v>
      </c>
      <c r="E8" s="40">
        <f t="shared" si="0"/>
        <v>8127</v>
      </c>
      <c r="F8" s="40">
        <f t="shared" si="0"/>
        <v>8078</v>
      </c>
      <c r="G8" s="40">
        <f t="shared" si="0"/>
        <v>8035</v>
      </c>
      <c r="H8" s="40">
        <f t="shared" si="0"/>
        <v>8003</v>
      </c>
      <c r="I8" s="40">
        <f t="shared" si="0"/>
        <v>7912</v>
      </c>
      <c r="J8" s="40">
        <f t="shared" si="0"/>
        <v>7846</v>
      </c>
      <c r="K8" s="40">
        <f t="shared" si="0"/>
        <v>7948</v>
      </c>
      <c r="L8" s="40">
        <f t="shared" si="0"/>
        <v>7934</v>
      </c>
      <c r="M8" s="40">
        <f t="shared" si="0"/>
        <v>7898</v>
      </c>
      <c r="N8" s="40">
        <f t="shared" si="0"/>
        <v>7821</v>
      </c>
      <c r="O8" s="40">
        <f t="shared" si="0"/>
        <v>7715</v>
      </c>
      <c r="P8" s="40">
        <f t="shared" si="0"/>
        <v>7536</v>
      </c>
      <c r="Q8" s="40">
        <f t="shared" si="0"/>
        <v>7260</v>
      </c>
      <c r="R8" s="40">
        <f t="shared" si="0"/>
        <v>7128</v>
      </c>
      <c r="S8" s="40">
        <f t="shared" si="0"/>
        <v>7037</v>
      </c>
      <c r="T8" s="40">
        <f t="shared" si="0"/>
        <v>6872</v>
      </c>
      <c r="U8" s="40">
        <f t="shared" si="0"/>
        <v>6745</v>
      </c>
      <c r="V8" s="40">
        <f t="shared" si="0"/>
        <v>6657</v>
      </c>
      <c r="W8" s="40">
        <f t="shared" si="0"/>
        <v>6622</v>
      </c>
      <c r="X8" s="40">
        <f t="shared" si="0"/>
        <v>6668</v>
      </c>
      <c r="Y8" s="40">
        <f>Y14+Y21</f>
        <v>6593</v>
      </c>
    </row>
    <row r="9" spans="1:25" s="26" customFormat="1" ht="18" customHeight="1">
      <c r="A9" s="28" t="s">
        <v>55</v>
      </c>
      <c r="B9" s="29">
        <f>B15+B22</f>
        <v>8229</v>
      </c>
      <c r="C9" s="29">
        <f t="shared" ref="C9:Y9" si="1">C15+C22</f>
        <v>8100</v>
      </c>
      <c r="D9" s="29">
        <f t="shared" si="1"/>
        <v>7972</v>
      </c>
      <c r="E9" s="29">
        <f t="shared" si="1"/>
        <v>7828</v>
      </c>
      <c r="F9" s="29">
        <f t="shared" si="1"/>
        <v>7659</v>
      </c>
      <c r="G9" s="29">
        <f t="shared" si="1"/>
        <v>7554</v>
      </c>
      <c r="H9" s="29">
        <f t="shared" si="1"/>
        <v>7439</v>
      </c>
      <c r="I9" s="29">
        <f t="shared" si="1"/>
        <v>7255</v>
      </c>
      <c r="J9" s="29">
        <f t="shared" si="1"/>
        <v>7155</v>
      </c>
      <c r="K9" s="29">
        <f t="shared" si="1"/>
        <v>7083</v>
      </c>
      <c r="L9" s="29">
        <f t="shared" si="1"/>
        <v>7046</v>
      </c>
      <c r="M9" s="29">
        <f t="shared" si="1"/>
        <v>6971</v>
      </c>
      <c r="N9" s="29">
        <f t="shared" si="1"/>
        <v>6914</v>
      </c>
      <c r="O9" s="29">
        <f t="shared" si="1"/>
        <v>6822</v>
      </c>
      <c r="P9" s="29">
        <f t="shared" si="1"/>
        <v>6694</v>
      </c>
      <c r="Q9" s="29">
        <f t="shared" si="1"/>
        <v>6534</v>
      </c>
      <c r="R9" s="29">
        <f t="shared" si="1"/>
        <v>6463</v>
      </c>
      <c r="S9" s="29">
        <f t="shared" si="1"/>
        <v>6405</v>
      </c>
      <c r="T9" s="29">
        <f t="shared" si="1"/>
        <v>6292</v>
      </c>
      <c r="U9" s="29">
        <f t="shared" si="1"/>
        <v>6194</v>
      </c>
      <c r="V9" s="29">
        <f t="shared" si="1"/>
        <v>6123</v>
      </c>
      <c r="W9" s="29">
        <f t="shared" si="1"/>
        <v>6062</v>
      </c>
      <c r="X9" s="29">
        <f t="shared" si="1"/>
        <v>6055</v>
      </c>
      <c r="Y9" s="29">
        <f>Y15+Y22</f>
        <v>5994</v>
      </c>
    </row>
    <row r="10" spans="1:25" s="26" customFormat="1" ht="18" customHeight="1">
      <c r="A10" s="30" t="s">
        <v>56</v>
      </c>
      <c r="B10" s="31">
        <f>B16+B23</f>
        <v>79</v>
      </c>
      <c r="C10" s="31">
        <f t="shared" ref="C10:Y10" si="2">C16+C23</f>
        <v>105</v>
      </c>
      <c r="D10" s="31">
        <f t="shared" si="2"/>
        <v>142</v>
      </c>
      <c r="E10" s="31">
        <f t="shared" si="2"/>
        <v>299</v>
      </c>
      <c r="F10" s="31">
        <f t="shared" si="2"/>
        <v>419</v>
      </c>
      <c r="G10" s="31">
        <f t="shared" si="2"/>
        <v>481</v>
      </c>
      <c r="H10" s="31">
        <f t="shared" si="2"/>
        <v>564</v>
      </c>
      <c r="I10" s="31">
        <f t="shared" si="2"/>
        <v>657</v>
      </c>
      <c r="J10" s="31">
        <f t="shared" si="2"/>
        <v>691</v>
      </c>
      <c r="K10" s="31">
        <f t="shared" si="2"/>
        <v>865</v>
      </c>
      <c r="L10" s="31">
        <f t="shared" si="2"/>
        <v>888</v>
      </c>
      <c r="M10" s="31">
        <f t="shared" si="2"/>
        <v>927</v>
      </c>
      <c r="N10" s="31">
        <f t="shared" si="2"/>
        <v>907</v>
      </c>
      <c r="O10" s="31">
        <f t="shared" si="2"/>
        <v>893</v>
      </c>
      <c r="P10" s="31">
        <f t="shared" si="2"/>
        <v>842</v>
      </c>
      <c r="Q10" s="31">
        <f t="shared" si="2"/>
        <v>726</v>
      </c>
      <c r="R10" s="31">
        <f t="shared" si="2"/>
        <v>665</v>
      </c>
      <c r="S10" s="31">
        <f t="shared" si="2"/>
        <v>632</v>
      </c>
      <c r="T10" s="31">
        <f t="shared" si="2"/>
        <v>580</v>
      </c>
      <c r="U10" s="31">
        <f t="shared" si="2"/>
        <v>551</v>
      </c>
      <c r="V10" s="31">
        <f t="shared" si="2"/>
        <v>534</v>
      </c>
      <c r="W10" s="31">
        <f t="shared" si="2"/>
        <v>560</v>
      </c>
      <c r="X10" s="31">
        <f t="shared" si="2"/>
        <v>613</v>
      </c>
      <c r="Y10" s="31">
        <f>Y16+Y23</f>
        <v>599</v>
      </c>
    </row>
    <row r="11" spans="1:25" s="26" customFormat="1" ht="18" customHeight="1">
      <c r="A11" s="32" t="s">
        <v>47</v>
      </c>
      <c r="B11" s="33"/>
      <c r="C11" s="33"/>
      <c r="D11" s="33"/>
      <c r="E11" s="33"/>
      <c r="F11" s="33"/>
      <c r="G11" s="33"/>
      <c r="H11" s="33"/>
    </row>
    <row r="12" spans="1:25" s="26" customFormat="1" ht="18" customHeight="1">
      <c r="A12" s="33"/>
      <c r="B12" s="33"/>
      <c r="C12" s="33"/>
      <c r="D12" s="33"/>
      <c r="E12" s="33"/>
      <c r="F12" s="33"/>
      <c r="G12" s="33"/>
      <c r="H12" s="33"/>
    </row>
    <row r="13" spans="1:25" s="26" customFormat="1" ht="18" customHeight="1">
      <c r="A13" s="79" t="s">
        <v>48</v>
      </c>
      <c r="B13" s="80">
        <v>1999</v>
      </c>
      <c r="C13" s="80">
        <v>2000</v>
      </c>
      <c r="D13" s="80">
        <v>2001</v>
      </c>
      <c r="E13" s="80">
        <v>2002</v>
      </c>
      <c r="F13" s="80">
        <v>2003</v>
      </c>
      <c r="G13" s="80">
        <v>2004</v>
      </c>
      <c r="H13" s="80">
        <v>2005</v>
      </c>
      <c r="I13" s="80">
        <v>2006</v>
      </c>
      <c r="J13" s="80">
        <v>2007</v>
      </c>
      <c r="K13" s="80">
        <v>2008</v>
      </c>
      <c r="L13" s="80">
        <v>2009</v>
      </c>
      <c r="M13" s="80">
        <v>2010</v>
      </c>
      <c r="N13" s="80">
        <v>2011</v>
      </c>
      <c r="O13" s="80">
        <v>2012</v>
      </c>
      <c r="P13" s="80">
        <v>2013</v>
      </c>
      <c r="Q13" s="80">
        <v>2014</v>
      </c>
      <c r="R13" s="80">
        <v>2015</v>
      </c>
      <c r="S13" s="80">
        <v>2016</v>
      </c>
      <c r="T13" s="80">
        <v>2017</v>
      </c>
      <c r="U13" s="80">
        <v>2018</v>
      </c>
      <c r="V13" s="80">
        <v>2019</v>
      </c>
      <c r="W13" s="80">
        <v>2020</v>
      </c>
      <c r="X13" s="80">
        <v>2021</v>
      </c>
      <c r="Y13" s="80">
        <v>2022</v>
      </c>
    </row>
    <row r="14" spans="1:25" s="26" customFormat="1" ht="18" customHeight="1">
      <c r="A14" s="27" t="s">
        <v>38</v>
      </c>
      <c r="B14" s="40">
        <v>4090</v>
      </c>
      <c r="C14" s="40">
        <v>4047</v>
      </c>
      <c r="D14" s="40">
        <v>4014</v>
      </c>
      <c r="E14" s="40">
        <v>4049</v>
      </c>
      <c r="F14" s="40">
        <v>4054</v>
      </c>
      <c r="G14" s="40">
        <v>4033</v>
      </c>
      <c r="H14" s="40">
        <v>4029</v>
      </c>
      <c r="I14" s="40">
        <v>3985</v>
      </c>
      <c r="J14" s="40">
        <v>3958</v>
      </c>
      <c r="K14" s="40">
        <v>4030</v>
      </c>
      <c r="L14" s="40">
        <v>4010</v>
      </c>
      <c r="M14" s="40">
        <v>3996</v>
      </c>
      <c r="N14" s="40">
        <v>3949</v>
      </c>
      <c r="O14" s="40">
        <v>3900</v>
      </c>
      <c r="P14" s="40">
        <v>3816</v>
      </c>
      <c r="Q14" s="40">
        <v>3655</v>
      </c>
      <c r="R14" s="40">
        <v>3605</v>
      </c>
      <c r="S14" s="40">
        <v>3543</v>
      </c>
      <c r="T14" s="40">
        <v>3440</v>
      </c>
      <c r="U14" s="40">
        <v>3412</v>
      </c>
      <c r="V14" s="40">
        <v>3377</v>
      </c>
      <c r="W14" s="40">
        <v>3350</v>
      </c>
      <c r="X14" s="40">
        <v>3367</v>
      </c>
      <c r="Y14" s="40">
        <v>3349</v>
      </c>
    </row>
    <row r="15" spans="1:25" s="26" customFormat="1" ht="18" customHeight="1">
      <c r="A15" s="28" t="s">
        <v>55</v>
      </c>
      <c r="B15" s="29">
        <f>B14-B16</f>
        <v>4046</v>
      </c>
      <c r="C15" s="29">
        <f t="shared" ref="C15:Y15" si="3">C14-C16</f>
        <v>3980</v>
      </c>
      <c r="D15" s="29">
        <f t="shared" si="3"/>
        <v>3923</v>
      </c>
      <c r="E15" s="29">
        <f t="shared" si="3"/>
        <v>3850</v>
      </c>
      <c r="F15" s="29">
        <f t="shared" si="3"/>
        <v>3795</v>
      </c>
      <c r="G15" s="29">
        <f t="shared" si="3"/>
        <v>3750</v>
      </c>
      <c r="H15" s="29">
        <f t="shared" si="3"/>
        <v>3700</v>
      </c>
      <c r="I15" s="29">
        <f t="shared" si="3"/>
        <v>3602</v>
      </c>
      <c r="J15" s="29">
        <f t="shared" si="3"/>
        <v>3559</v>
      </c>
      <c r="K15" s="29">
        <f t="shared" si="3"/>
        <v>3531</v>
      </c>
      <c r="L15" s="29">
        <f t="shared" si="3"/>
        <v>3509</v>
      </c>
      <c r="M15" s="29">
        <f t="shared" si="3"/>
        <v>3483</v>
      </c>
      <c r="N15" s="29">
        <f t="shared" si="3"/>
        <v>3459</v>
      </c>
      <c r="O15" s="29">
        <f t="shared" si="3"/>
        <v>3423</v>
      </c>
      <c r="P15" s="29">
        <f t="shared" si="3"/>
        <v>3355</v>
      </c>
      <c r="Q15" s="29">
        <f t="shared" si="3"/>
        <v>3276</v>
      </c>
      <c r="R15" s="29">
        <f t="shared" si="3"/>
        <v>3267</v>
      </c>
      <c r="S15" s="29">
        <f t="shared" si="3"/>
        <v>3232</v>
      </c>
      <c r="T15" s="29">
        <f t="shared" si="3"/>
        <v>3162</v>
      </c>
      <c r="U15" s="29">
        <f t="shared" si="3"/>
        <v>3146</v>
      </c>
      <c r="V15" s="29">
        <f t="shared" si="3"/>
        <v>3111</v>
      </c>
      <c r="W15" s="29">
        <f t="shared" si="3"/>
        <v>3078</v>
      </c>
      <c r="X15" s="29">
        <f t="shared" si="3"/>
        <v>3072</v>
      </c>
      <c r="Y15" s="29">
        <f t="shared" si="3"/>
        <v>3054</v>
      </c>
    </row>
    <row r="16" spans="1:25" s="26" customFormat="1" ht="18" customHeight="1">
      <c r="A16" s="30" t="s">
        <v>56</v>
      </c>
      <c r="B16" s="31">
        <v>44</v>
      </c>
      <c r="C16" s="31">
        <v>67</v>
      </c>
      <c r="D16" s="31">
        <v>91</v>
      </c>
      <c r="E16" s="31">
        <v>199</v>
      </c>
      <c r="F16" s="31">
        <v>259</v>
      </c>
      <c r="G16" s="31">
        <v>283</v>
      </c>
      <c r="H16" s="31">
        <v>329</v>
      </c>
      <c r="I16" s="31">
        <v>383</v>
      </c>
      <c r="J16" s="31">
        <v>399</v>
      </c>
      <c r="K16" s="31">
        <v>499</v>
      </c>
      <c r="L16" s="31">
        <v>501</v>
      </c>
      <c r="M16" s="31">
        <v>513</v>
      </c>
      <c r="N16" s="31">
        <v>490</v>
      </c>
      <c r="O16" s="31">
        <v>477</v>
      </c>
      <c r="P16" s="31">
        <v>461</v>
      </c>
      <c r="Q16" s="31">
        <v>379</v>
      </c>
      <c r="R16" s="31">
        <v>338</v>
      </c>
      <c r="S16" s="31">
        <v>311</v>
      </c>
      <c r="T16" s="31">
        <v>278</v>
      </c>
      <c r="U16" s="31">
        <v>266</v>
      </c>
      <c r="V16" s="31">
        <v>266</v>
      </c>
      <c r="W16" s="31">
        <v>272</v>
      </c>
      <c r="X16" s="31">
        <v>295</v>
      </c>
      <c r="Y16" s="31">
        <v>295</v>
      </c>
    </row>
    <row r="17" spans="1:25" s="26" customFormat="1" ht="18" customHeight="1">
      <c r="A17" s="32" t="s">
        <v>47</v>
      </c>
      <c r="B17" s="33"/>
      <c r="C17" s="33"/>
      <c r="D17" s="33"/>
      <c r="E17" s="33"/>
      <c r="F17" s="33"/>
      <c r="G17" s="33"/>
      <c r="H17" s="33"/>
    </row>
    <row r="18" spans="1:25" s="26" customFormat="1" ht="18" customHeight="1">
      <c r="A18" s="34"/>
      <c r="B18" s="33"/>
      <c r="C18" s="33"/>
      <c r="D18" s="33"/>
      <c r="E18" s="33"/>
      <c r="F18" s="33"/>
      <c r="G18" s="33"/>
      <c r="H18" s="33"/>
    </row>
    <row r="19" spans="1:25" s="26" customFormat="1" ht="18" customHeight="1">
      <c r="A19" s="34"/>
      <c r="B19" s="33"/>
      <c r="C19" s="33"/>
      <c r="D19" s="33"/>
      <c r="E19" s="33"/>
      <c r="F19" s="33"/>
      <c r="G19" s="33"/>
      <c r="H19" s="33"/>
    </row>
    <row r="20" spans="1:25" s="26" customFormat="1" ht="18" customHeight="1">
      <c r="A20" s="79" t="s">
        <v>49</v>
      </c>
      <c r="B20" s="80">
        <v>1999</v>
      </c>
      <c r="C20" s="80">
        <v>2000</v>
      </c>
      <c r="D20" s="80">
        <v>2001</v>
      </c>
      <c r="E20" s="80">
        <v>2002</v>
      </c>
      <c r="F20" s="80">
        <v>2003</v>
      </c>
      <c r="G20" s="80">
        <v>2004</v>
      </c>
      <c r="H20" s="80">
        <v>2005</v>
      </c>
      <c r="I20" s="80">
        <v>2006</v>
      </c>
      <c r="J20" s="80">
        <v>2007</v>
      </c>
      <c r="K20" s="80">
        <v>2008</v>
      </c>
      <c r="L20" s="80">
        <v>2009</v>
      </c>
      <c r="M20" s="80">
        <v>2010</v>
      </c>
      <c r="N20" s="80">
        <v>2011</v>
      </c>
      <c r="O20" s="80">
        <v>2012</v>
      </c>
      <c r="P20" s="80">
        <v>2013</v>
      </c>
      <c r="Q20" s="80">
        <v>2014</v>
      </c>
      <c r="R20" s="80">
        <v>2015</v>
      </c>
      <c r="S20" s="80">
        <v>2016</v>
      </c>
      <c r="T20" s="80">
        <v>2017</v>
      </c>
      <c r="U20" s="80">
        <v>2018</v>
      </c>
      <c r="V20" s="80">
        <v>2019</v>
      </c>
      <c r="W20" s="80">
        <v>2020</v>
      </c>
      <c r="X20" s="80">
        <v>2021</v>
      </c>
      <c r="Y20" s="80">
        <v>2022</v>
      </c>
    </row>
    <row r="21" spans="1:25" s="26" customFormat="1" ht="18" customHeight="1">
      <c r="A21" s="27" t="s">
        <v>38</v>
      </c>
      <c r="B21" s="40">
        <v>4218</v>
      </c>
      <c r="C21" s="40">
        <v>4158</v>
      </c>
      <c r="D21" s="40">
        <v>4100</v>
      </c>
      <c r="E21" s="40">
        <v>4078</v>
      </c>
      <c r="F21" s="40">
        <v>4024</v>
      </c>
      <c r="G21" s="40">
        <v>4002</v>
      </c>
      <c r="H21" s="40">
        <v>3974</v>
      </c>
      <c r="I21" s="40">
        <v>3927</v>
      </c>
      <c r="J21" s="40">
        <v>3888</v>
      </c>
      <c r="K21" s="40">
        <v>3918</v>
      </c>
      <c r="L21" s="40">
        <v>3924</v>
      </c>
      <c r="M21" s="40">
        <v>3902</v>
      </c>
      <c r="N21" s="40">
        <v>3872</v>
      </c>
      <c r="O21" s="40">
        <v>3815</v>
      </c>
      <c r="P21" s="40">
        <v>3720</v>
      </c>
      <c r="Q21" s="40">
        <v>3605</v>
      </c>
      <c r="R21" s="40">
        <v>3523</v>
      </c>
      <c r="S21" s="40">
        <v>3494</v>
      </c>
      <c r="T21" s="40">
        <v>3432</v>
      </c>
      <c r="U21" s="40">
        <v>3333</v>
      </c>
      <c r="V21" s="40">
        <v>3280</v>
      </c>
      <c r="W21" s="40">
        <v>3272</v>
      </c>
      <c r="X21" s="40">
        <v>3301</v>
      </c>
      <c r="Y21" s="40">
        <v>3244</v>
      </c>
    </row>
    <row r="22" spans="1:25" s="26" customFormat="1" ht="18" customHeight="1">
      <c r="A22" s="28" t="s">
        <v>55</v>
      </c>
      <c r="B22" s="29">
        <f>B21-B23</f>
        <v>4183</v>
      </c>
      <c r="C22" s="29">
        <f t="shared" ref="C22:Y22" si="4">C21-C23</f>
        <v>4120</v>
      </c>
      <c r="D22" s="29">
        <f t="shared" si="4"/>
        <v>4049</v>
      </c>
      <c r="E22" s="29">
        <f t="shared" si="4"/>
        <v>3978</v>
      </c>
      <c r="F22" s="29">
        <f t="shared" si="4"/>
        <v>3864</v>
      </c>
      <c r="G22" s="29">
        <f t="shared" si="4"/>
        <v>3804</v>
      </c>
      <c r="H22" s="29">
        <f t="shared" si="4"/>
        <v>3739</v>
      </c>
      <c r="I22" s="29">
        <f t="shared" si="4"/>
        <v>3653</v>
      </c>
      <c r="J22" s="29">
        <f t="shared" si="4"/>
        <v>3596</v>
      </c>
      <c r="K22" s="29">
        <f t="shared" si="4"/>
        <v>3552</v>
      </c>
      <c r="L22" s="29">
        <f t="shared" si="4"/>
        <v>3537</v>
      </c>
      <c r="M22" s="29">
        <f t="shared" si="4"/>
        <v>3488</v>
      </c>
      <c r="N22" s="29">
        <f t="shared" si="4"/>
        <v>3455</v>
      </c>
      <c r="O22" s="29">
        <f t="shared" si="4"/>
        <v>3399</v>
      </c>
      <c r="P22" s="29">
        <f t="shared" si="4"/>
        <v>3339</v>
      </c>
      <c r="Q22" s="29">
        <f t="shared" si="4"/>
        <v>3258</v>
      </c>
      <c r="R22" s="29">
        <f t="shared" si="4"/>
        <v>3196</v>
      </c>
      <c r="S22" s="29">
        <f t="shared" si="4"/>
        <v>3173</v>
      </c>
      <c r="T22" s="29">
        <f t="shared" si="4"/>
        <v>3130</v>
      </c>
      <c r="U22" s="29">
        <f t="shared" si="4"/>
        <v>3048</v>
      </c>
      <c r="V22" s="29">
        <f t="shared" si="4"/>
        <v>3012</v>
      </c>
      <c r="W22" s="29">
        <f t="shared" si="4"/>
        <v>2984</v>
      </c>
      <c r="X22" s="29">
        <f t="shared" si="4"/>
        <v>2983</v>
      </c>
      <c r="Y22" s="29">
        <f t="shared" si="4"/>
        <v>2940</v>
      </c>
    </row>
    <row r="23" spans="1:25" s="26" customFormat="1" ht="18" customHeight="1">
      <c r="A23" s="30" t="s">
        <v>56</v>
      </c>
      <c r="B23" s="31">
        <v>35</v>
      </c>
      <c r="C23" s="31">
        <v>38</v>
      </c>
      <c r="D23" s="31">
        <v>51</v>
      </c>
      <c r="E23" s="31">
        <v>100</v>
      </c>
      <c r="F23" s="31">
        <v>160</v>
      </c>
      <c r="G23" s="31">
        <v>198</v>
      </c>
      <c r="H23" s="31">
        <v>235</v>
      </c>
      <c r="I23" s="31">
        <v>274</v>
      </c>
      <c r="J23" s="31">
        <v>292</v>
      </c>
      <c r="K23" s="31">
        <v>366</v>
      </c>
      <c r="L23" s="31">
        <v>387</v>
      </c>
      <c r="M23" s="31">
        <v>414</v>
      </c>
      <c r="N23" s="31">
        <v>417</v>
      </c>
      <c r="O23" s="31">
        <v>416</v>
      </c>
      <c r="P23" s="31">
        <v>381</v>
      </c>
      <c r="Q23" s="31">
        <v>347</v>
      </c>
      <c r="R23" s="31">
        <v>327</v>
      </c>
      <c r="S23" s="31">
        <v>321</v>
      </c>
      <c r="T23" s="31">
        <v>302</v>
      </c>
      <c r="U23" s="31">
        <v>285</v>
      </c>
      <c r="V23" s="31">
        <v>268</v>
      </c>
      <c r="W23" s="31">
        <v>288</v>
      </c>
      <c r="X23" s="31">
        <v>318</v>
      </c>
      <c r="Y23" s="31">
        <v>304</v>
      </c>
    </row>
    <row r="24" spans="1:25" s="26" customFormat="1" ht="18" customHeight="1">
      <c r="A24" s="32" t="s">
        <v>47</v>
      </c>
      <c r="B24" s="33"/>
      <c r="C24" s="33"/>
      <c r="D24" s="33"/>
      <c r="E24" s="33"/>
      <c r="F24" s="33"/>
      <c r="G24" s="33"/>
      <c r="H24" s="33"/>
    </row>
    <row r="25" spans="1:25" s="26" customFormat="1" ht="18" customHeight="1"/>
    <row r="26" spans="1:25" s="26" customFormat="1" ht="18" customHeight="1"/>
    <row r="27" spans="1:25" s="26" customFormat="1" ht="18" customHeight="1"/>
    <row r="28" spans="1:25" s="35" customFormat="1" ht="18" customHeight="1">
      <c r="A28" s="33" t="s">
        <v>57</v>
      </c>
      <c r="B28" s="33"/>
      <c r="C28" s="33"/>
      <c r="D28" s="33"/>
      <c r="E28" s="33"/>
      <c r="F28" s="33"/>
      <c r="G28" s="33"/>
      <c r="H28" s="33"/>
      <c r="I28" s="33"/>
      <c r="J28" s="33"/>
    </row>
    <row r="29" spans="1:25" s="35" customFormat="1" ht="18" customHeight="1">
      <c r="A29" s="33"/>
      <c r="B29" s="33"/>
      <c r="C29" s="33"/>
      <c r="D29" s="33"/>
      <c r="E29" s="33"/>
      <c r="F29" s="33"/>
      <c r="G29" s="33"/>
      <c r="H29" s="33"/>
      <c r="I29" s="33"/>
      <c r="J29" s="33"/>
    </row>
    <row r="30" spans="1:25" s="35" customFormat="1" ht="18" customHeight="1">
      <c r="A30" s="81" t="s">
        <v>14</v>
      </c>
      <c r="B30" s="109">
        <v>1999</v>
      </c>
      <c r="C30" s="109">
        <v>2000</v>
      </c>
      <c r="D30" s="109">
        <v>2001</v>
      </c>
      <c r="E30" s="109">
        <v>2002</v>
      </c>
      <c r="F30" s="109">
        <v>2003</v>
      </c>
      <c r="G30" s="109">
        <v>2004</v>
      </c>
      <c r="H30" s="109">
        <v>2005</v>
      </c>
      <c r="I30" s="109">
        <v>2006</v>
      </c>
      <c r="J30" s="109">
        <v>2007</v>
      </c>
      <c r="K30" s="109">
        <v>2008</v>
      </c>
      <c r="L30" s="109">
        <v>2009</v>
      </c>
      <c r="M30" s="109">
        <v>2010</v>
      </c>
      <c r="N30" s="109">
        <v>2011</v>
      </c>
      <c r="O30" s="109">
        <v>2012</v>
      </c>
      <c r="P30" s="109">
        <v>2013</v>
      </c>
      <c r="Q30" s="109">
        <v>2014</v>
      </c>
      <c r="R30" s="109">
        <v>2015</v>
      </c>
      <c r="S30" s="109">
        <v>2016</v>
      </c>
      <c r="T30" s="109">
        <v>2017</v>
      </c>
      <c r="U30" s="109">
        <v>2018</v>
      </c>
      <c r="V30" s="109">
        <v>2019</v>
      </c>
      <c r="W30" s="109">
        <v>2020</v>
      </c>
      <c r="X30" s="109">
        <v>2021</v>
      </c>
      <c r="Y30" s="109">
        <v>2022</v>
      </c>
    </row>
    <row r="31" spans="1:25" s="35" customFormat="1" ht="18" customHeight="1">
      <c r="A31" s="111" t="s">
        <v>55</v>
      </c>
      <c r="B31" s="110">
        <f t="shared" ref="B31:X31" si="5">B9/B8</f>
        <v>0.99049109292248438</v>
      </c>
      <c r="C31" s="110">
        <f t="shared" si="5"/>
        <v>0.98720292504570384</v>
      </c>
      <c r="D31" s="110">
        <f t="shared" si="5"/>
        <v>0.98249938378111901</v>
      </c>
      <c r="E31" s="110">
        <f t="shared" si="5"/>
        <v>0.96320905623231201</v>
      </c>
      <c r="F31" s="110">
        <f t="shared" si="5"/>
        <v>0.94813072542708587</v>
      </c>
      <c r="G31" s="110">
        <f t="shared" si="5"/>
        <v>0.94013690105787184</v>
      </c>
      <c r="H31" s="110">
        <f t="shared" si="5"/>
        <v>0.92952642758965387</v>
      </c>
      <c r="I31" s="110">
        <f t="shared" si="5"/>
        <v>0.91696157735085948</v>
      </c>
      <c r="J31" s="110">
        <f t="shared" si="5"/>
        <v>0.91192964567932699</v>
      </c>
      <c r="K31" s="110">
        <f t="shared" si="5"/>
        <v>0.89116758933064921</v>
      </c>
      <c r="L31" s="110">
        <f t="shared" si="5"/>
        <v>0.88807663221578015</v>
      </c>
      <c r="M31" s="110">
        <f t="shared" si="5"/>
        <v>0.88262851354773364</v>
      </c>
      <c r="N31" s="110">
        <f t="shared" si="5"/>
        <v>0.88403017516941562</v>
      </c>
      <c r="O31" s="110">
        <f t="shared" si="5"/>
        <v>0.88425145819831497</v>
      </c>
      <c r="P31" s="110">
        <f t="shared" si="5"/>
        <v>0.88826963906581746</v>
      </c>
      <c r="Q31" s="110">
        <f t="shared" si="5"/>
        <v>0.9</v>
      </c>
      <c r="R31" s="110">
        <f t="shared" si="5"/>
        <v>0.90670594837261509</v>
      </c>
      <c r="S31" s="110">
        <f t="shared" si="5"/>
        <v>0.91018900099474209</v>
      </c>
      <c r="T31" s="110">
        <f t="shared" si="5"/>
        <v>0.91559953434225849</v>
      </c>
      <c r="U31" s="110">
        <f t="shared" si="5"/>
        <v>0.91830985915492958</v>
      </c>
      <c r="V31" s="110">
        <f t="shared" si="5"/>
        <v>0.91978368634520058</v>
      </c>
      <c r="W31" s="110">
        <f t="shared" si="5"/>
        <v>0.91543340380549687</v>
      </c>
      <c r="X31" s="110">
        <f t="shared" si="5"/>
        <v>0.90806838632273545</v>
      </c>
      <c r="Y31" s="110">
        <f>Y9/Y8</f>
        <v>0.90914606400728049</v>
      </c>
    </row>
    <row r="32" spans="1:25" s="35" customFormat="1" ht="18" customHeight="1">
      <c r="A32" s="28" t="s">
        <v>56</v>
      </c>
      <c r="B32" s="110">
        <f t="shared" ref="B32:X32" si="6">B10/B8</f>
        <v>9.5089070775156471E-3</v>
      </c>
      <c r="C32" s="110">
        <f t="shared" si="6"/>
        <v>1.2797074954296161E-2</v>
      </c>
      <c r="D32" s="110">
        <f t="shared" si="6"/>
        <v>1.7500616218880948E-2</v>
      </c>
      <c r="E32" s="110">
        <f t="shared" si="6"/>
        <v>3.6790943767687954E-2</v>
      </c>
      <c r="F32" s="110">
        <f t="shared" si="6"/>
        <v>5.1869274572914091E-2</v>
      </c>
      <c r="G32" s="110">
        <f t="shared" si="6"/>
        <v>5.9863098942128191E-2</v>
      </c>
      <c r="H32" s="110">
        <f t="shared" si="6"/>
        <v>7.0473572410346116E-2</v>
      </c>
      <c r="I32" s="110">
        <f t="shared" si="6"/>
        <v>8.3038422649140547E-2</v>
      </c>
      <c r="J32" s="110">
        <f t="shared" si="6"/>
        <v>8.807035432067295E-2</v>
      </c>
      <c r="K32" s="110">
        <f t="shared" si="6"/>
        <v>0.10883241066935077</v>
      </c>
      <c r="L32" s="110">
        <f t="shared" si="6"/>
        <v>0.11192336778421981</v>
      </c>
      <c r="M32" s="110">
        <f t="shared" si="6"/>
        <v>0.1173714864522664</v>
      </c>
      <c r="N32" s="110">
        <f t="shared" si="6"/>
        <v>0.11596982483058432</v>
      </c>
      <c r="O32" s="110">
        <f t="shared" si="6"/>
        <v>0.11574854180168503</v>
      </c>
      <c r="P32" s="110">
        <f t="shared" si="6"/>
        <v>0.11173036093418259</v>
      </c>
      <c r="Q32" s="110">
        <f t="shared" si="6"/>
        <v>0.1</v>
      </c>
      <c r="R32" s="110">
        <f t="shared" si="6"/>
        <v>9.3294051627384966E-2</v>
      </c>
      <c r="S32" s="110">
        <f t="shared" si="6"/>
        <v>8.9810999005257922E-2</v>
      </c>
      <c r="T32" s="110">
        <f t="shared" si="6"/>
        <v>8.4400465657741564E-2</v>
      </c>
      <c r="U32" s="110">
        <f t="shared" si="6"/>
        <v>8.1690140845070425E-2</v>
      </c>
      <c r="V32" s="110">
        <f t="shared" si="6"/>
        <v>8.0216313654799462E-2</v>
      </c>
      <c r="W32" s="110">
        <f t="shared" si="6"/>
        <v>8.4566596194503171E-2</v>
      </c>
      <c r="X32" s="110">
        <f t="shared" si="6"/>
        <v>9.1931613677264545E-2</v>
      </c>
      <c r="Y32" s="110">
        <f>Y10/Y8</f>
        <v>9.0853935992719556E-2</v>
      </c>
    </row>
    <row r="33" spans="1:25" s="35" customFormat="1" ht="18" customHeight="1">
      <c r="A33" s="30" t="s">
        <v>38</v>
      </c>
      <c r="B33" s="41">
        <f t="shared" ref="B33:X33" si="7">B31+B32</f>
        <v>1</v>
      </c>
      <c r="C33" s="41">
        <f t="shared" si="7"/>
        <v>1</v>
      </c>
      <c r="D33" s="41">
        <f t="shared" si="7"/>
        <v>1</v>
      </c>
      <c r="E33" s="41">
        <f t="shared" si="7"/>
        <v>1</v>
      </c>
      <c r="F33" s="41">
        <f t="shared" si="7"/>
        <v>1</v>
      </c>
      <c r="G33" s="41">
        <f t="shared" si="7"/>
        <v>1</v>
      </c>
      <c r="H33" s="41">
        <f t="shared" si="7"/>
        <v>1</v>
      </c>
      <c r="I33" s="41">
        <f t="shared" si="7"/>
        <v>1</v>
      </c>
      <c r="J33" s="41">
        <f t="shared" si="7"/>
        <v>1</v>
      </c>
      <c r="K33" s="41">
        <f t="shared" si="7"/>
        <v>1</v>
      </c>
      <c r="L33" s="41">
        <f t="shared" si="7"/>
        <v>1</v>
      </c>
      <c r="M33" s="41">
        <f t="shared" si="7"/>
        <v>1</v>
      </c>
      <c r="N33" s="41">
        <f t="shared" si="7"/>
        <v>1</v>
      </c>
      <c r="O33" s="41">
        <f t="shared" si="7"/>
        <v>1</v>
      </c>
      <c r="P33" s="41">
        <f t="shared" si="7"/>
        <v>1</v>
      </c>
      <c r="Q33" s="41">
        <f t="shared" si="7"/>
        <v>1</v>
      </c>
      <c r="R33" s="41">
        <f t="shared" si="7"/>
        <v>1</v>
      </c>
      <c r="S33" s="41">
        <f t="shared" si="7"/>
        <v>1</v>
      </c>
      <c r="T33" s="41">
        <f t="shared" si="7"/>
        <v>1</v>
      </c>
      <c r="U33" s="41">
        <f t="shared" si="7"/>
        <v>1</v>
      </c>
      <c r="V33" s="41">
        <f t="shared" si="7"/>
        <v>1</v>
      </c>
      <c r="W33" s="41">
        <f t="shared" si="7"/>
        <v>1</v>
      </c>
      <c r="X33" s="41">
        <f t="shared" si="7"/>
        <v>1</v>
      </c>
      <c r="Y33" s="41">
        <f>Y31+Y32</f>
        <v>1</v>
      </c>
    </row>
    <row r="34" spans="1:25" s="35" customFormat="1" ht="18" customHeight="1">
      <c r="A34" s="32" t="s">
        <v>52</v>
      </c>
      <c r="B34" s="33"/>
      <c r="C34" s="33"/>
      <c r="D34" s="33"/>
      <c r="E34" s="33"/>
      <c r="F34" s="33"/>
      <c r="G34" s="33"/>
      <c r="H34" s="33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Y34" s="26"/>
    </row>
    <row r="35" spans="1:25" s="35" customFormat="1" ht="18" customHeight="1">
      <c r="A35" s="34"/>
      <c r="B35" s="33"/>
      <c r="C35" s="33"/>
      <c r="D35" s="33"/>
      <c r="E35" s="33"/>
      <c r="F35" s="33"/>
      <c r="G35" s="33"/>
      <c r="H35" s="33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Y35" s="26"/>
    </row>
    <row r="36" spans="1:25" s="35" customFormat="1" ht="18" customHeight="1">
      <c r="A36" s="34"/>
      <c r="B36" s="33"/>
      <c r="C36" s="33"/>
      <c r="D36" s="33"/>
      <c r="E36" s="33"/>
      <c r="F36" s="33"/>
      <c r="G36" s="33"/>
      <c r="H36" s="33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Y36" s="26"/>
    </row>
    <row r="37" spans="1:25" s="35" customFormat="1" ht="18" customHeight="1">
      <c r="A37" s="81" t="s">
        <v>48</v>
      </c>
      <c r="B37" s="109">
        <v>1999</v>
      </c>
      <c r="C37" s="109">
        <v>2000</v>
      </c>
      <c r="D37" s="109">
        <v>2001</v>
      </c>
      <c r="E37" s="109">
        <v>2002</v>
      </c>
      <c r="F37" s="109">
        <v>2003</v>
      </c>
      <c r="G37" s="109">
        <v>2004</v>
      </c>
      <c r="H37" s="109">
        <v>2005</v>
      </c>
      <c r="I37" s="109">
        <v>2006</v>
      </c>
      <c r="J37" s="109">
        <v>2007</v>
      </c>
      <c r="K37" s="109">
        <v>2008</v>
      </c>
      <c r="L37" s="109">
        <v>2009</v>
      </c>
      <c r="M37" s="109">
        <v>2010</v>
      </c>
      <c r="N37" s="109">
        <v>2011</v>
      </c>
      <c r="O37" s="109">
        <v>2012</v>
      </c>
      <c r="P37" s="109">
        <v>2013</v>
      </c>
      <c r="Q37" s="109">
        <v>2014</v>
      </c>
      <c r="R37" s="109">
        <v>2015</v>
      </c>
      <c r="S37" s="109">
        <v>2016</v>
      </c>
      <c r="T37" s="109">
        <v>2017</v>
      </c>
      <c r="U37" s="109">
        <v>2018</v>
      </c>
      <c r="V37" s="109">
        <v>2019</v>
      </c>
      <c r="W37" s="109">
        <v>2020</v>
      </c>
      <c r="X37" s="109">
        <v>2021</v>
      </c>
      <c r="Y37" s="109">
        <v>2022</v>
      </c>
    </row>
    <row r="38" spans="1:25" s="35" customFormat="1" ht="18" customHeight="1">
      <c r="A38" s="111" t="s">
        <v>55</v>
      </c>
      <c r="B38" s="110">
        <f t="shared" ref="B38:X38" si="8">B15/B14</f>
        <v>0.98924205378973107</v>
      </c>
      <c r="C38" s="110">
        <f t="shared" si="8"/>
        <v>0.98344452680998273</v>
      </c>
      <c r="D38" s="110">
        <f t="shared" si="8"/>
        <v>0.97732934728450427</v>
      </c>
      <c r="E38" s="110">
        <f t="shared" si="8"/>
        <v>0.95085206223758956</v>
      </c>
      <c r="F38" s="110">
        <f t="shared" si="8"/>
        <v>0.93611248149975335</v>
      </c>
      <c r="G38" s="110">
        <f t="shared" si="8"/>
        <v>0.92982891148028768</v>
      </c>
      <c r="H38" s="110">
        <f t="shared" si="8"/>
        <v>0.91834202035244472</v>
      </c>
      <c r="I38" s="110">
        <f t="shared" si="8"/>
        <v>0.9038895859473024</v>
      </c>
      <c r="J38" s="110">
        <f t="shared" si="8"/>
        <v>0.89919151086407278</v>
      </c>
      <c r="K38" s="110">
        <f t="shared" si="8"/>
        <v>0.87617866004962774</v>
      </c>
      <c r="L38" s="110">
        <f t="shared" si="8"/>
        <v>0.87506234413965089</v>
      </c>
      <c r="M38" s="110">
        <f t="shared" si="8"/>
        <v>0.8716216216216216</v>
      </c>
      <c r="N38" s="110">
        <f t="shared" si="8"/>
        <v>0.87591795391238292</v>
      </c>
      <c r="O38" s="110">
        <f t="shared" si="8"/>
        <v>0.87769230769230766</v>
      </c>
      <c r="P38" s="110">
        <f t="shared" si="8"/>
        <v>0.87919287211740038</v>
      </c>
      <c r="Q38" s="110">
        <f t="shared" si="8"/>
        <v>0.89630642954856365</v>
      </c>
      <c r="R38" s="110">
        <f t="shared" si="8"/>
        <v>0.90624133148404995</v>
      </c>
      <c r="S38" s="110">
        <f t="shared" si="8"/>
        <v>0.91222128139994352</v>
      </c>
      <c r="T38" s="110">
        <f t="shared" si="8"/>
        <v>0.91918604651162794</v>
      </c>
      <c r="U38" s="110">
        <f t="shared" si="8"/>
        <v>0.92203985932004684</v>
      </c>
      <c r="V38" s="110">
        <f t="shared" si="8"/>
        <v>0.92123186259994072</v>
      </c>
      <c r="W38" s="110">
        <f t="shared" si="8"/>
        <v>0.91880597014925369</v>
      </c>
      <c r="X38" s="110">
        <f t="shared" si="8"/>
        <v>0.91238491238491237</v>
      </c>
      <c r="Y38" s="110">
        <f>Y15/Y14</f>
        <v>0.91191400418035229</v>
      </c>
    </row>
    <row r="39" spans="1:25" s="35" customFormat="1" ht="18" customHeight="1">
      <c r="A39" s="28" t="s">
        <v>56</v>
      </c>
      <c r="B39" s="110">
        <f t="shared" ref="B39:X39" si="9">B16/B14</f>
        <v>1.0757946210268949E-2</v>
      </c>
      <c r="C39" s="110">
        <f t="shared" si="9"/>
        <v>1.6555473190017298E-2</v>
      </c>
      <c r="D39" s="110">
        <f t="shared" si="9"/>
        <v>2.2670652715495766E-2</v>
      </c>
      <c r="E39" s="110">
        <f t="shared" si="9"/>
        <v>4.9147937762410471E-2</v>
      </c>
      <c r="F39" s="110">
        <f t="shared" si="9"/>
        <v>6.3887518500246668E-2</v>
      </c>
      <c r="G39" s="110">
        <f t="shared" si="9"/>
        <v>7.0171088519712377E-2</v>
      </c>
      <c r="H39" s="110">
        <f t="shared" si="9"/>
        <v>8.1657979647555223E-2</v>
      </c>
      <c r="I39" s="110">
        <f t="shared" si="9"/>
        <v>9.6110414052697615E-2</v>
      </c>
      <c r="J39" s="110">
        <f t="shared" si="9"/>
        <v>0.10080848913592724</v>
      </c>
      <c r="K39" s="110">
        <f t="shared" si="9"/>
        <v>0.12382133995037221</v>
      </c>
      <c r="L39" s="110">
        <f t="shared" si="9"/>
        <v>0.12493765586034913</v>
      </c>
      <c r="M39" s="110">
        <f t="shared" si="9"/>
        <v>0.12837837837837837</v>
      </c>
      <c r="N39" s="110">
        <f t="shared" si="9"/>
        <v>0.12408204608761712</v>
      </c>
      <c r="O39" s="110">
        <f t="shared" si="9"/>
        <v>0.12230769230769231</v>
      </c>
      <c r="P39" s="110">
        <f t="shared" si="9"/>
        <v>0.12080712788259958</v>
      </c>
      <c r="Q39" s="110">
        <f t="shared" si="9"/>
        <v>0.10369357045143639</v>
      </c>
      <c r="R39" s="110">
        <f t="shared" si="9"/>
        <v>9.3758668515950064E-2</v>
      </c>
      <c r="S39" s="110">
        <f t="shared" si="9"/>
        <v>8.7778718600056455E-2</v>
      </c>
      <c r="T39" s="110">
        <f t="shared" si="9"/>
        <v>8.0813953488372087E-2</v>
      </c>
      <c r="U39" s="110">
        <f t="shared" si="9"/>
        <v>7.7960140679953105E-2</v>
      </c>
      <c r="V39" s="110">
        <f t="shared" si="9"/>
        <v>7.8768137400059224E-2</v>
      </c>
      <c r="W39" s="110">
        <f t="shared" si="9"/>
        <v>8.1194029850746266E-2</v>
      </c>
      <c r="X39" s="110">
        <f t="shared" si="9"/>
        <v>8.7615087615087614E-2</v>
      </c>
      <c r="Y39" s="110">
        <f>Y16/Y14</f>
        <v>8.8085995819647656E-2</v>
      </c>
    </row>
    <row r="40" spans="1:25" s="35" customFormat="1" ht="18" customHeight="1">
      <c r="A40" s="30" t="s">
        <v>38</v>
      </c>
      <c r="B40" s="41">
        <f t="shared" ref="B40:X40" si="10">B38+B39</f>
        <v>1</v>
      </c>
      <c r="C40" s="41">
        <f t="shared" si="10"/>
        <v>1</v>
      </c>
      <c r="D40" s="41">
        <f t="shared" si="10"/>
        <v>1</v>
      </c>
      <c r="E40" s="41">
        <f t="shared" si="10"/>
        <v>1</v>
      </c>
      <c r="F40" s="41">
        <f t="shared" si="10"/>
        <v>1</v>
      </c>
      <c r="G40" s="41">
        <f t="shared" si="10"/>
        <v>1</v>
      </c>
      <c r="H40" s="41">
        <f t="shared" si="10"/>
        <v>1</v>
      </c>
      <c r="I40" s="41">
        <f t="shared" si="10"/>
        <v>1</v>
      </c>
      <c r="J40" s="41">
        <f t="shared" si="10"/>
        <v>1</v>
      </c>
      <c r="K40" s="41">
        <f t="shared" si="10"/>
        <v>1</v>
      </c>
      <c r="L40" s="41">
        <f t="shared" si="10"/>
        <v>1</v>
      </c>
      <c r="M40" s="41">
        <f t="shared" si="10"/>
        <v>1</v>
      </c>
      <c r="N40" s="41">
        <f t="shared" si="10"/>
        <v>1</v>
      </c>
      <c r="O40" s="41">
        <f t="shared" si="10"/>
        <v>1</v>
      </c>
      <c r="P40" s="41">
        <f t="shared" si="10"/>
        <v>1</v>
      </c>
      <c r="Q40" s="41">
        <f t="shared" si="10"/>
        <v>1</v>
      </c>
      <c r="R40" s="41">
        <f t="shared" si="10"/>
        <v>1</v>
      </c>
      <c r="S40" s="41">
        <f t="shared" si="10"/>
        <v>1</v>
      </c>
      <c r="T40" s="41">
        <f t="shared" si="10"/>
        <v>1</v>
      </c>
      <c r="U40" s="41">
        <f t="shared" si="10"/>
        <v>1</v>
      </c>
      <c r="V40" s="41">
        <f t="shared" si="10"/>
        <v>1</v>
      </c>
      <c r="W40" s="41">
        <f t="shared" si="10"/>
        <v>1</v>
      </c>
      <c r="X40" s="41">
        <f t="shared" si="10"/>
        <v>1</v>
      </c>
      <c r="Y40" s="41">
        <f>Y38+Y39</f>
        <v>1</v>
      </c>
    </row>
    <row r="41" spans="1:25" s="35" customFormat="1" ht="18" customHeight="1">
      <c r="A41" s="32" t="s">
        <v>52</v>
      </c>
      <c r="B41" s="33"/>
      <c r="C41" s="33"/>
      <c r="D41" s="33"/>
      <c r="E41" s="33"/>
      <c r="F41" s="33"/>
      <c r="G41" s="33"/>
      <c r="H41" s="33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Y41" s="26"/>
    </row>
    <row r="42" spans="1:25" s="35" customFormat="1" ht="18" customHeight="1">
      <c r="A42" s="34"/>
      <c r="B42" s="33"/>
      <c r="C42" s="33"/>
      <c r="D42" s="33"/>
      <c r="E42" s="33"/>
      <c r="F42" s="33"/>
      <c r="G42" s="33"/>
      <c r="H42" s="33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Y42" s="26"/>
    </row>
    <row r="43" spans="1:25" s="35" customFormat="1" ht="18" customHeight="1">
      <c r="A43" s="34"/>
      <c r="B43" s="33"/>
      <c r="C43" s="33"/>
      <c r="D43" s="33"/>
      <c r="E43" s="33"/>
      <c r="F43" s="33"/>
      <c r="G43" s="33"/>
      <c r="H43" s="33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Y43" s="26"/>
    </row>
    <row r="44" spans="1:25" s="35" customFormat="1" ht="18" customHeight="1">
      <c r="A44" s="81" t="s">
        <v>49</v>
      </c>
      <c r="B44" s="109">
        <v>1999</v>
      </c>
      <c r="C44" s="109">
        <v>2000</v>
      </c>
      <c r="D44" s="109">
        <v>2001</v>
      </c>
      <c r="E44" s="109">
        <v>2002</v>
      </c>
      <c r="F44" s="109">
        <v>2003</v>
      </c>
      <c r="G44" s="109">
        <v>2004</v>
      </c>
      <c r="H44" s="109">
        <v>2005</v>
      </c>
      <c r="I44" s="109">
        <v>2006</v>
      </c>
      <c r="J44" s="109">
        <v>2007</v>
      </c>
      <c r="K44" s="109">
        <v>2008</v>
      </c>
      <c r="L44" s="109">
        <v>2009</v>
      </c>
      <c r="M44" s="109">
        <v>2010</v>
      </c>
      <c r="N44" s="109">
        <v>2011</v>
      </c>
      <c r="O44" s="109">
        <v>2012</v>
      </c>
      <c r="P44" s="109">
        <v>2013</v>
      </c>
      <c r="Q44" s="109">
        <v>2014</v>
      </c>
      <c r="R44" s="109">
        <v>2015</v>
      </c>
      <c r="S44" s="109">
        <v>2016</v>
      </c>
      <c r="T44" s="109">
        <v>2017</v>
      </c>
      <c r="U44" s="109">
        <v>2018</v>
      </c>
      <c r="V44" s="109">
        <v>2019</v>
      </c>
      <c r="W44" s="109">
        <v>2020</v>
      </c>
      <c r="X44" s="109">
        <v>2021</v>
      </c>
      <c r="Y44" s="109">
        <v>2022</v>
      </c>
    </row>
    <row r="45" spans="1:25" s="35" customFormat="1" ht="18" customHeight="1">
      <c r="A45" s="111" t="s">
        <v>55</v>
      </c>
      <c r="B45" s="110">
        <f t="shared" ref="B45:X45" si="11">B22/B21</f>
        <v>0.99170222854433376</v>
      </c>
      <c r="C45" s="110">
        <f t="shared" si="11"/>
        <v>0.99086099086099089</v>
      </c>
      <c r="D45" s="110">
        <f t="shared" si="11"/>
        <v>0.98756097560975609</v>
      </c>
      <c r="E45" s="110">
        <f t="shared" si="11"/>
        <v>0.97547817557626293</v>
      </c>
      <c r="F45" s="110">
        <f t="shared" si="11"/>
        <v>0.96023856858846923</v>
      </c>
      <c r="G45" s="110">
        <f t="shared" si="11"/>
        <v>0.95052473763118439</v>
      </c>
      <c r="H45" s="110">
        <f t="shared" si="11"/>
        <v>0.94086562657272266</v>
      </c>
      <c r="I45" s="110">
        <f t="shared" si="11"/>
        <v>0.93022663610898904</v>
      </c>
      <c r="J45" s="110">
        <f t="shared" si="11"/>
        <v>0.92489711934156382</v>
      </c>
      <c r="K45" s="110">
        <f t="shared" si="11"/>
        <v>0.90658499234303214</v>
      </c>
      <c r="L45" s="110">
        <f t="shared" si="11"/>
        <v>0.90137614678899081</v>
      </c>
      <c r="M45" s="110">
        <f t="shared" si="11"/>
        <v>0.89390056381342897</v>
      </c>
      <c r="N45" s="110">
        <f t="shared" si="11"/>
        <v>0.89230371900826444</v>
      </c>
      <c r="O45" s="110">
        <f t="shared" si="11"/>
        <v>0.89095674967234595</v>
      </c>
      <c r="P45" s="110">
        <f t="shared" si="11"/>
        <v>0.89758064516129032</v>
      </c>
      <c r="Q45" s="110">
        <f t="shared" si="11"/>
        <v>0.90374479889042991</v>
      </c>
      <c r="R45" s="110">
        <f t="shared" si="11"/>
        <v>0.90718137950610278</v>
      </c>
      <c r="S45" s="110">
        <f t="shared" si="11"/>
        <v>0.90812821980538061</v>
      </c>
      <c r="T45" s="110">
        <f t="shared" si="11"/>
        <v>0.91200466200466201</v>
      </c>
      <c r="U45" s="110">
        <f t="shared" si="11"/>
        <v>0.91449144914491454</v>
      </c>
      <c r="V45" s="110">
        <f t="shared" si="11"/>
        <v>0.91829268292682931</v>
      </c>
      <c r="W45" s="110">
        <f t="shared" si="11"/>
        <v>0.91198044009779955</v>
      </c>
      <c r="X45" s="110">
        <f t="shared" si="11"/>
        <v>0.90366555589215392</v>
      </c>
      <c r="Y45" s="110">
        <f>Y22/Y21</f>
        <v>0.90628853267570897</v>
      </c>
    </row>
    <row r="46" spans="1:25" s="35" customFormat="1" ht="18" customHeight="1">
      <c r="A46" s="28" t="s">
        <v>56</v>
      </c>
      <c r="B46" s="110">
        <f t="shared" ref="B46:X46" si="12">B23/B21</f>
        <v>8.2977714556661929E-3</v>
      </c>
      <c r="C46" s="110">
        <f t="shared" si="12"/>
        <v>9.1390091390091393E-3</v>
      </c>
      <c r="D46" s="110">
        <f t="shared" si="12"/>
        <v>1.2439024390243903E-2</v>
      </c>
      <c r="E46" s="110">
        <f t="shared" si="12"/>
        <v>2.4521824423737126E-2</v>
      </c>
      <c r="F46" s="110">
        <f t="shared" si="12"/>
        <v>3.9761431411530816E-2</v>
      </c>
      <c r="G46" s="110">
        <f t="shared" si="12"/>
        <v>4.9475262368815595E-2</v>
      </c>
      <c r="H46" s="110">
        <f t="shared" si="12"/>
        <v>5.9134373427277301E-2</v>
      </c>
      <c r="I46" s="110">
        <f t="shared" si="12"/>
        <v>6.977336389101095E-2</v>
      </c>
      <c r="J46" s="110">
        <f t="shared" si="12"/>
        <v>7.5102880658436219E-2</v>
      </c>
      <c r="K46" s="110">
        <f t="shared" si="12"/>
        <v>9.3415007656967836E-2</v>
      </c>
      <c r="L46" s="110">
        <f t="shared" si="12"/>
        <v>9.862385321100918E-2</v>
      </c>
      <c r="M46" s="110">
        <f t="shared" si="12"/>
        <v>0.10609943618657099</v>
      </c>
      <c r="N46" s="110">
        <f t="shared" si="12"/>
        <v>0.10769628099173553</v>
      </c>
      <c r="O46" s="110">
        <f t="shared" si="12"/>
        <v>0.109043250327654</v>
      </c>
      <c r="P46" s="110">
        <f t="shared" si="12"/>
        <v>0.10241935483870968</v>
      </c>
      <c r="Q46" s="110">
        <f t="shared" si="12"/>
        <v>9.6255201109570046E-2</v>
      </c>
      <c r="R46" s="110">
        <f t="shared" si="12"/>
        <v>9.2818620493897247E-2</v>
      </c>
      <c r="S46" s="110">
        <f t="shared" si="12"/>
        <v>9.1871780194619349E-2</v>
      </c>
      <c r="T46" s="110">
        <f t="shared" si="12"/>
        <v>8.7995337995337999E-2</v>
      </c>
      <c r="U46" s="110">
        <f t="shared" si="12"/>
        <v>8.5508550855085505E-2</v>
      </c>
      <c r="V46" s="110">
        <f t="shared" si="12"/>
        <v>8.1707317073170735E-2</v>
      </c>
      <c r="W46" s="110">
        <f t="shared" si="12"/>
        <v>8.8019559902200492E-2</v>
      </c>
      <c r="X46" s="110">
        <f t="shared" si="12"/>
        <v>9.6334444107846112E-2</v>
      </c>
      <c r="Y46" s="110">
        <f>Y23/Y21</f>
        <v>9.3711467324291003E-2</v>
      </c>
    </row>
    <row r="47" spans="1:25" s="35" customFormat="1" ht="18" customHeight="1">
      <c r="A47" s="30" t="s">
        <v>38</v>
      </c>
      <c r="B47" s="41">
        <f t="shared" ref="B47:X47" si="13">B45+B46</f>
        <v>1</v>
      </c>
      <c r="C47" s="41">
        <f t="shared" si="13"/>
        <v>1</v>
      </c>
      <c r="D47" s="41">
        <f t="shared" si="13"/>
        <v>1</v>
      </c>
      <c r="E47" s="41">
        <f t="shared" si="13"/>
        <v>1</v>
      </c>
      <c r="F47" s="41">
        <f t="shared" si="13"/>
        <v>1</v>
      </c>
      <c r="G47" s="41">
        <f t="shared" si="13"/>
        <v>1</v>
      </c>
      <c r="H47" s="41">
        <f t="shared" si="13"/>
        <v>1</v>
      </c>
      <c r="I47" s="41">
        <f t="shared" si="13"/>
        <v>1</v>
      </c>
      <c r="J47" s="41">
        <f t="shared" si="13"/>
        <v>1</v>
      </c>
      <c r="K47" s="41">
        <f t="shared" si="13"/>
        <v>1</v>
      </c>
      <c r="L47" s="41">
        <f t="shared" si="13"/>
        <v>1</v>
      </c>
      <c r="M47" s="41">
        <f t="shared" si="13"/>
        <v>1</v>
      </c>
      <c r="N47" s="41">
        <f t="shared" si="13"/>
        <v>1</v>
      </c>
      <c r="O47" s="41">
        <f t="shared" si="13"/>
        <v>1</v>
      </c>
      <c r="P47" s="41">
        <f t="shared" si="13"/>
        <v>1</v>
      </c>
      <c r="Q47" s="41">
        <f t="shared" si="13"/>
        <v>1</v>
      </c>
      <c r="R47" s="41">
        <f t="shared" si="13"/>
        <v>1</v>
      </c>
      <c r="S47" s="41">
        <f t="shared" si="13"/>
        <v>1</v>
      </c>
      <c r="T47" s="41">
        <f t="shared" si="13"/>
        <v>1</v>
      </c>
      <c r="U47" s="41">
        <f t="shared" si="13"/>
        <v>1</v>
      </c>
      <c r="V47" s="41">
        <f t="shared" si="13"/>
        <v>1</v>
      </c>
      <c r="W47" s="41">
        <f t="shared" si="13"/>
        <v>1</v>
      </c>
      <c r="X47" s="41">
        <f t="shared" si="13"/>
        <v>1</v>
      </c>
      <c r="Y47" s="41">
        <f>Y45+Y46</f>
        <v>1</v>
      </c>
    </row>
    <row r="48" spans="1:25" s="9" customFormat="1" ht="18" customHeight="1">
      <c r="A48" s="19" t="s">
        <v>52</v>
      </c>
      <c r="B48" s="8"/>
      <c r="C48" s="8"/>
      <c r="D48" s="8"/>
      <c r="E48" s="8"/>
      <c r="F48" s="8"/>
      <c r="G48" s="8"/>
      <c r="H48" s="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</row>
    <row r="49" spans="1:25" s="9" customFormat="1" ht="18" customHeight="1">
      <c r="A49" s="14"/>
      <c r="B49" s="8"/>
      <c r="C49" s="8"/>
      <c r="D49" s="8"/>
      <c r="E49" s="8"/>
      <c r="F49" s="8"/>
      <c r="G49" s="8"/>
      <c r="H49" s="8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</row>
    <row r="50" spans="1:25" s="9" customFormat="1" ht="18" customHeight="1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spans="1:25" s="9" customFormat="1" ht="18" customHeight="1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spans="1:25" s="9" customFormat="1" ht="18" customHeight="1">
      <c r="A52" s="8" t="s">
        <v>58</v>
      </c>
      <c r="B52" s="8"/>
      <c r="C52" s="8"/>
      <c r="D52" s="8"/>
      <c r="E52" s="8"/>
      <c r="F52" s="8"/>
      <c r="G52" s="8"/>
      <c r="H52" s="8"/>
      <c r="I52" s="8"/>
      <c r="J52" s="8"/>
    </row>
    <row r="53" spans="1:25" s="9" customFormat="1" ht="18" customHeight="1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25" s="9" customFormat="1" ht="18" customHeight="1">
      <c r="B54" s="80">
        <v>1999</v>
      </c>
      <c r="C54" s="80">
        <v>2000</v>
      </c>
      <c r="D54" s="80">
        <v>2001</v>
      </c>
      <c r="E54" s="80">
        <v>2002</v>
      </c>
      <c r="F54" s="80">
        <v>2003</v>
      </c>
      <c r="G54" s="80">
        <v>2004</v>
      </c>
      <c r="H54" s="80">
        <v>2005</v>
      </c>
      <c r="I54" s="80">
        <v>2006</v>
      </c>
      <c r="J54" s="80">
        <v>2007</v>
      </c>
      <c r="K54" s="80">
        <v>2008</v>
      </c>
      <c r="L54" s="80">
        <v>2009</v>
      </c>
      <c r="M54" s="80">
        <v>2010</v>
      </c>
      <c r="N54" s="80">
        <v>2011</v>
      </c>
      <c r="O54" s="80">
        <v>2012</v>
      </c>
      <c r="P54" s="80">
        <v>2013</v>
      </c>
      <c r="Q54" s="80">
        <v>2014</v>
      </c>
      <c r="R54" s="80">
        <v>2015</v>
      </c>
      <c r="S54" s="80">
        <v>2016</v>
      </c>
      <c r="T54" s="80">
        <v>2017</v>
      </c>
      <c r="U54" s="80">
        <v>2018</v>
      </c>
      <c r="V54" s="80">
        <v>2019</v>
      </c>
      <c r="W54" s="80">
        <v>2020</v>
      </c>
      <c r="X54" s="80">
        <v>2021</v>
      </c>
      <c r="Y54" s="80">
        <v>2022</v>
      </c>
    </row>
    <row r="55" spans="1:25" s="9" customFormat="1" ht="18" customHeight="1">
      <c r="A55" s="82" t="s">
        <v>38</v>
      </c>
      <c r="B55" s="42">
        <f t="shared" ref="B55:X55" si="14">B10</f>
        <v>79</v>
      </c>
      <c r="C55" s="42">
        <f t="shared" si="14"/>
        <v>105</v>
      </c>
      <c r="D55" s="42">
        <f t="shared" si="14"/>
        <v>142</v>
      </c>
      <c r="E55" s="42">
        <f t="shared" si="14"/>
        <v>299</v>
      </c>
      <c r="F55" s="42">
        <f t="shared" si="14"/>
        <v>419</v>
      </c>
      <c r="G55" s="42">
        <f t="shared" si="14"/>
        <v>481</v>
      </c>
      <c r="H55" s="42">
        <f t="shared" si="14"/>
        <v>564</v>
      </c>
      <c r="I55" s="42">
        <f t="shared" si="14"/>
        <v>657</v>
      </c>
      <c r="J55" s="42">
        <f t="shared" si="14"/>
        <v>691</v>
      </c>
      <c r="K55" s="42">
        <f t="shared" si="14"/>
        <v>865</v>
      </c>
      <c r="L55" s="42">
        <f t="shared" si="14"/>
        <v>888</v>
      </c>
      <c r="M55" s="42">
        <f t="shared" si="14"/>
        <v>927</v>
      </c>
      <c r="N55" s="42">
        <f t="shared" si="14"/>
        <v>907</v>
      </c>
      <c r="O55" s="42">
        <f t="shared" si="14"/>
        <v>893</v>
      </c>
      <c r="P55" s="42">
        <f t="shared" si="14"/>
        <v>842</v>
      </c>
      <c r="Q55" s="42">
        <f t="shared" si="14"/>
        <v>726</v>
      </c>
      <c r="R55" s="42">
        <f t="shared" si="14"/>
        <v>665</v>
      </c>
      <c r="S55" s="42">
        <f t="shared" si="14"/>
        <v>632</v>
      </c>
      <c r="T55" s="42">
        <f t="shared" si="14"/>
        <v>580</v>
      </c>
      <c r="U55" s="42">
        <f t="shared" si="14"/>
        <v>551</v>
      </c>
      <c r="V55" s="42">
        <f t="shared" si="14"/>
        <v>534</v>
      </c>
      <c r="W55" s="42">
        <f t="shared" si="14"/>
        <v>560</v>
      </c>
      <c r="X55" s="42">
        <f t="shared" si="14"/>
        <v>613</v>
      </c>
      <c r="Y55" s="42">
        <f>Y10</f>
        <v>599</v>
      </c>
    </row>
    <row r="56" spans="1:25" s="9" customFormat="1" ht="18" customHeight="1">
      <c r="A56" s="83" t="s">
        <v>59</v>
      </c>
      <c r="B56" s="38">
        <f t="shared" ref="B56:X56" si="15">B16</f>
        <v>44</v>
      </c>
      <c r="C56" s="38">
        <f t="shared" si="15"/>
        <v>67</v>
      </c>
      <c r="D56" s="38">
        <f t="shared" si="15"/>
        <v>91</v>
      </c>
      <c r="E56" s="38">
        <f t="shared" si="15"/>
        <v>199</v>
      </c>
      <c r="F56" s="38">
        <f t="shared" si="15"/>
        <v>259</v>
      </c>
      <c r="G56" s="38">
        <f t="shared" si="15"/>
        <v>283</v>
      </c>
      <c r="H56" s="38">
        <f t="shared" si="15"/>
        <v>329</v>
      </c>
      <c r="I56" s="38">
        <f t="shared" si="15"/>
        <v>383</v>
      </c>
      <c r="J56" s="38">
        <f t="shared" si="15"/>
        <v>399</v>
      </c>
      <c r="K56" s="38">
        <f t="shared" si="15"/>
        <v>499</v>
      </c>
      <c r="L56" s="38">
        <f t="shared" si="15"/>
        <v>501</v>
      </c>
      <c r="M56" s="38">
        <f t="shared" si="15"/>
        <v>513</v>
      </c>
      <c r="N56" s="38">
        <f t="shared" si="15"/>
        <v>490</v>
      </c>
      <c r="O56" s="38">
        <f t="shared" si="15"/>
        <v>477</v>
      </c>
      <c r="P56" s="38">
        <f t="shared" si="15"/>
        <v>461</v>
      </c>
      <c r="Q56" s="38">
        <f t="shared" si="15"/>
        <v>379</v>
      </c>
      <c r="R56" s="38">
        <f t="shared" si="15"/>
        <v>338</v>
      </c>
      <c r="S56" s="38">
        <f t="shared" si="15"/>
        <v>311</v>
      </c>
      <c r="T56" s="38">
        <f t="shared" si="15"/>
        <v>278</v>
      </c>
      <c r="U56" s="38">
        <f t="shared" si="15"/>
        <v>266</v>
      </c>
      <c r="V56" s="38">
        <f t="shared" si="15"/>
        <v>266</v>
      </c>
      <c r="W56" s="38">
        <f t="shared" si="15"/>
        <v>272</v>
      </c>
      <c r="X56" s="38">
        <f t="shared" si="15"/>
        <v>295</v>
      </c>
      <c r="Y56" s="38">
        <f>Y16</f>
        <v>295</v>
      </c>
    </row>
    <row r="57" spans="1:25" s="9" customFormat="1" ht="18" customHeight="1">
      <c r="A57" s="84" t="s">
        <v>60</v>
      </c>
      <c r="B57" s="39">
        <f t="shared" ref="B57:X57" si="16">B23</f>
        <v>35</v>
      </c>
      <c r="C57" s="39">
        <f t="shared" si="16"/>
        <v>38</v>
      </c>
      <c r="D57" s="39">
        <f t="shared" si="16"/>
        <v>51</v>
      </c>
      <c r="E57" s="39">
        <f t="shared" si="16"/>
        <v>100</v>
      </c>
      <c r="F57" s="39">
        <f t="shared" si="16"/>
        <v>160</v>
      </c>
      <c r="G57" s="39">
        <f t="shared" si="16"/>
        <v>198</v>
      </c>
      <c r="H57" s="39">
        <f t="shared" si="16"/>
        <v>235</v>
      </c>
      <c r="I57" s="39">
        <f t="shared" si="16"/>
        <v>274</v>
      </c>
      <c r="J57" s="39">
        <f t="shared" si="16"/>
        <v>292</v>
      </c>
      <c r="K57" s="39">
        <f t="shared" si="16"/>
        <v>366</v>
      </c>
      <c r="L57" s="39">
        <f t="shared" si="16"/>
        <v>387</v>
      </c>
      <c r="M57" s="39">
        <f t="shared" si="16"/>
        <v>414</v>
      </c>
      <c r="N57" s="39">
        <f t="shared" si="16"/>
        <v>417</v>
      </c>
      <c r="O57" s="39">
        <f t="shared" si="16"/>
        <v>416</v>
      </c>
      <c r="P57" s="39">
        <f t="shared" si="16"/>
        <v>381</v>
      </c>
      <c r="Q57" s="39">
        <f t="shared" si="16"/>
        <v>347</v>
      </c>
      <c r="R57" s="39">
        <f t="shared" si="16"/>
        <v>327</v>
      </c>
      <c r="S57" s="39">
        <f t="shared" si="16"/>
        <v>321</v>
      </c>
      <c r="T57" s="39">
        <f t="shared" si="16"/>
        <v>302</v>
      </c>
      <c r="U57" s="39">
        <f t="shared" si="16"/>
        <v>285</v>
      </c>
      <c r="V57" s="39">
        <f t="shared" si="16"/>
        <v>268</v>
      </c>
      <c r="W57" s="39">
        <f t="shared" si="16"/>
        <v>288</v>
      </c>
      <c r="X57" s="39">
        <f t="shared" si="16"/>
        <v>318</v>
      </c>
      <c r="Y57" s="39">
        <f>Y23</f>
        <v>304</v>
      </c>
    </row>
    <row r="58" spans="1:25" s="9" customFormat="1" ht="18" customHeight="1">
      <c r="A58" s="19" t="s">
        <v>52</v>
      </c>
      <c r="B58" s="8"/>
      <c r="C58" s="8"/>
      <c r="D58" s="8"/>
      <c r="E58" s="8"/>
      <c r="F58" s="8"/>
      <c r="G58" s="8"/>
      <c r="H58" s="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s="9" customFormat="1" ht="18" customHeight="1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25" s="9" customFormat="1" ht="18" customHeight="1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25" s="9" customFormat="1" ht="18" customHeight="1">
      <c r="B61" s="109">
        <v>1999</v>
      </c>
      <c r="C61" s="109">
        <v>2000</v>
      </c>
      <c r="D61" s="109">
        <v>2001</v>
      </c>
      <c r="E61" s="85">
        <v>2002</v>
      </c>
      <c r="F61" s="85">
        <v>2003</v>
      </c>
      <c r="G61" s="85">
        <v>2004</v>
      </c>
      <c r="H61" s="85">
        <v>2005</v>
      </c>
      <c r="I61" s="85">
        <v>2006</v>
      </c>
      <c r="J61" s="85">
        <v>2007</v>
      </c>
      <c r="K61" s="85">
        <v>2008</v>
      </c>
      <c r="L61" s="85">
        <v>2009</v>
      </c>
      <c r="M61" s="85">
        <v>2010</v>
      </c>
      <c r="N61" s="85">
        <v>2011</v>
      </c>
      <c r="O61" s="85">
        <v>2012</v>
      </c>
      <c r="P61" s="85">
        <v>2013</v>
      </c>
      <c r="Q61" s="85">
        <v>2014</v>
      </c>
      <c r="R61" s="85">
        <v>2015</v>
      </c>
      <c r="S61" s="85">
        <v>2016</v>
      </c>
      <c r="T61" s="85">
        <v>2017</v>
      </c>
      <c r="U61" s="85">
        <v>2018</v>
      </c>
      <c r="V61" s="85">
        <v>2019</v>
      </c>
      <c r="W61" s="85">
        <v>2020</v>
      </c>
      <c r="X61" s="85">
        <v>2021</v>
      </c>
      <c r="Y61" s="80">
        <v>2022</v>
      </c>
    </row>
    <row r="62" spans="1:25" s="9" customFormat="1" ht="18" customHeight="1">
      <c r="A62" s="86" t="s">
        <v>59</v>
      </c>
      <c r="B62" s="7">
        <f t="shared" ref="B62:X62" si="17">B56/B55</f>
        <v>0.55696202531645567</v>
      </c>
      <c r="C62" s="7">
        <f t="shared" si="17"/>
        <v>0.63809523809523805</v>
      </c>
      <c r="D62" s="7">
        <f t="shared" si="17"/>
        <v>0.64084507042253525</v>
      </c>
      <c r="E62" s="7">
        <f t="shared" si="17"/>
        <v>0.66555183946488294</v>
      </c>
      <c r="F62" s="7">
        <f t="shared" si="17"/>
        <v>0.61813842482100234</v>
      </c>
      <c r="G62" s="7">
        <f t="shared" si="17"/>
        <v>0.58835758835758833</v>
      </c>
      <c r="H62" s="7">
        <f t="shared" si="17"/>
        <v>0.58333333333333337</v>
      </c>
      <c r="I62" s="7">
        <f t="shared" si="17"/>
        <v>0.58295281582952818</v>
      </c>
      <c r="J62" s="7">
        <f t="shared" si="17"/>
        <v>0.57742402315484809</v>
      </c>
      <c r="K62" s="7">
        <f t="shared" si="17"/>
        <v>0.576878612716763</v>
      </c>
      <c r="L62" s="7">
        <f t="shared" si="17"/>
        <v>0.56418918918918914</v>
      </c>
      <c r="M62" s="7">
        <f t="shared" si="17"/>
        <v>0.55339805825242716</v>
      </c>
      <c r="N62" s="7">
        <f t="shared" si="17"/>
        <v>0.54024255788313125</v>
      </c>
      <c r="O62" s="7">
        <f t="shared" si="17"/>
        <v>0.53415453527435608</v>
      </c>
      <c r="P62" s="7">
        <f t="shared" si="17"/>
        <v>0.54750593824228033</v>
      </c>
      <c r="Q62" s="7">
        <f t="shared" si="17"/>
        <v>0.52203856749311295</v>
      </c>
      <c r="R62" s="7">
        <f t="shared" si="17"/>
        <v>0.50827067669172932</v>
      </c>
      <c r="S62" s="7">
        <f t="shared" si="17"/>
        <v>0.49208860759493672</v>
      </c>
      <c r="T62" s="7">
        <f t="shared" si="17"/>
        <v>0.47931034482758622</v>
      </c>
      <c r="U62" s="7">
        <f t="shared" si="17"/>
        <v>0.48275862068965519</v>
      </c>
      <c r="V62" s="7">
        <f t="shared" si="17"/>
        <v>0.49812734082397003</v>
      </c>
      <c r="W62" s="7">
        <f t="shared" si="17"/>
        <v>0.48571428571428571</v>
      </c>
      <c r="X62" s="7">
        <f t="shared" si="17"/>
        <v>0.48123980424143559</v>
      </c>
      <c r="Y62" s="7">
        <f t="shared" ref="X62:Y62" si="18">Y56/Y55</f>
        <v>0.49248747913188645</v>
      </c>
    </row>
    <row r="63" spans="1:25" s="9" customFormat="1" ht="18" customHeight="1">
      <c r="A63" s="87" t="s">
        <v>60</v>
      </c>
      <c r="B63" s="7">
        <f t="shared" ref="B63:X63" si="19">B57/B55</f>
        <v>0.44303797468354428</v>
      </c>
      <c r="C63" s="7">
        <f t="shared" si="19"/>
        <v>0.3619047619047619</v>
      </c>
      <c r="D63" s="7">
        <f t="shared" si="19"/>
        <v>0.35915492957746481</v>
      </c>
      <c r="E63" s="7">
        <f t="shared" si="19"/>
        <v>0.33444816053511706</v>
      </c>
      <c r="F63" s="7">
        <f t="shared" si="19"/>
        <v>0.3818615751789976</v>
      </c>
      <c r="G63" s="7">
        <f t="shared" si="19"/>
        <v>0.41164241164241167</v>
      </c>
      <c r="H63" s="7">
        <f t="shared" si="19"/>
        <v>0.41666666666666669</v>
      </c>
      <c r="I63" s="7">
        <f t="shared" si="19"/>
        <v>0.41704718417047182</v>
      </c>
      <c r="J63" s="7">
        <f t="shared" si="19"/>
        <v>0.42257597684515197</v>
      </c>
      <c r="K63" s="7">
        <f t="shared" si="19"/>
        <v>0.423121387283237</v>
      </c>
      <c r="L63" s="7">
        <f t="shared" si="19"/>
        <v>0.4358108108108108</v>
      </c>
      <c r="M63" s="7">
        <f t="shared" si="19"/>
        <v>0.44660194174757284</v>
      </c>
      <c r="N63" s="7">
        <f t="shared" si="19"/>
        <v>0.45975744211686881</v>
      </c>
      <c r="O63" s="7">
        <f t="shared" si="19"/>
        <v>0.46584546472564392</v>
      </c>
      <c r="P63" s="7">
        <f t="shared" si="19"/>
        <v>0.45249406175771972</v>
      </c>
      <c r="Q63" s="7">
        <f t="shared" si="19"/>
        <v>0.47796143250688705</v>
      </c>
      <c r="R63" s="7">
        <f t="shared" si="19"/>
        <v>0.49172932330827068</v>
      </c>
      <c r="S63" s="7">
        <f t="shared" si="19"/>
        <v>0.50791139240506333</v>
      </c>
      <c r="T63" s="7">
        <f t="shared" si="19"/>
        <v>0.52068965517241383</v>
      </c>
      <c r="U63" s="7">
        <f t="shared" si="19"/>
        <v>0.51724137931034486</v>
      </c>
      <c r="V63" s="7">
        <f t="shared" si="19"/>
        <v>0.50187265917602997</v>
      </c>
      <c r="W63" s="7">
        <f t="shared" si="19"/>
        <v>0.51428571428571423</v>
      </c>
      <c r="X63" s="7">
        <f t="shared" si="19"/>
        <v>0.51876019575856447</v>
      </c>
      <c r="Y63" s="7">
        <f t="shared" ref="X63:Y63" si="20">Y57/Y55</f>
        <v>0.50751252086811349</v>
      </c>
    </row>
    <row r="64" spans="1:25" s="9" customFormat="1" ht="18" customHeight="1">
      <c r="A64" s="88" t="s">
        <v>38</v>
      </c>
      <c r="B64" s="41">
        <f t="shared" ref="B64:X64" si="21">SUM(B62:B63)</f>
        <v>1</v>
      </c>
      <c r="C64" s="41">
        <f t="shared" si="21"/>
        <v>1</v>
      </c>
      <c r="D64" s="41">
        <f t="shared" si="21"/>
        <v>1</v>
      </c>
      <c r="E64" s="41">
        <f t="shared" si="21"/>
        <v>1</v>
      </c>
      <c r="F64" s="41">
        <f t="shared" si="21"/>
        <v>1</v>
      </c>
      <c r="G64" s="41">
        <f t="shared" si="21"/>
        <v>1</v>
      </c>
      <c r="H64" s="41">
        <f t="shared" si="21"/>
        <v>1</v>
      </c>
      <c r="I64" s="41">
        <f t="shared" si="21"/>
        <v>1</v>
      </c>
      <c r="J64" s="41">
        <f t="shared" si="21"/>
        <v>1</v>
      </c>
      <c r="K64" s="41">
        <f t="shared" si="21"/>
        <v>1</v>
      </c>
      <c r="L64" s="41">
        <f t="shared" si="21"/>
        <v>1</v>
      </c>
      <c r="M64" s="41">
        <f t="shared" si="21"/>
        <v>1</v>
      </c>
      <c r="N64" s="41">
        <f t="shared" si="21"/>
        <v>1</v>
      </c>
      <c r="O64" s="41">
        <f t="shared" si="21"/>
        <v>1</v>
      </c>
      <c r="P64" s="41">
        <f t="shared" si="21"/>
        <v>1</v>
      </c>
      <c r="Q64" s="41">
        <f t="shared" si="21"/>
        <v>1</v>
      </c>
      <c r="R64" s="41">
        <f t="shared" si="21"/>
        <v>1</v>
      </c>
      <c r="S64" s="41">
        <f t="shared" si="21"/>
        <v>1</v>
      </c>
      <c r="T64" s="41">
        <f t="shared" si="21"/>
        <v>1</v>
      </c>
      <c r="U64" s="41">
        <f t="shared" si="21"/>
        <v>1</v>
      </c>
      <c r="V64" s="41">
        <f t="shared" si="21"/>
        <v>1</v>
      </c>
      <c r="W64" s="41">
        <f t="shared" si="21"/>
        <v>1</v>
      </c>
      <c r="X64" s="41">
        <f t="shared" si="21"/>
        <v>1</v>
      </c>
      <c r="Y64" s="41">
        <f t="shared" ref="X64:Y64" si="22">SUM(Y62:Y63)</f>
        <v>1</v>
      </c>
    </row>
    <row r="65" spans="1:23" s="9" customFormat="1" ht="18" customHeight="1">
      <c r="A65" s="19" t="s">
        <v>52</v>
      </c>
      <c r="B65" s="14"/>
      <c r="C65" s="14"/>
      <c r="D65" s="14"/>
      <c r="E65" s="8"/>
      <c r="F65" s="8"/>
      <c r="G65" s="8"/>
      <c r="H65" s="8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</row>
    <row r="66" spans="1:23" s="9" customFormat="1" ht="18" customHeight="1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spans="1:23" s="9" customFormat="1" ht="18" customHeight="1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spans="1:23" s="9" customFormat="1" ht="18" customHeight="1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spans="1:23" s="9" customFormat="1" ht="18" customHeight="1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spans="1:23" s="9" customFormat="1" ht="18" customHeight="1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23" s="9" customFormat="1" ht="18" customHeight="1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23" s="9" customFormat="1" ht="18" customHeight="1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23" s="9" customFormat="1" ht="18" customHeight="1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spans="1:23" s="9" customFormat="1" ht="18" customHeight="1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spans="1:23" s="9" customFormat="1" ht="18" customHeight="1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spans="1:23" s="9" customFormat="1" ht="18" customHeight="1">
      <c r="A76" s="8"/>
      <c r="B76" s="8"/>
      <c r="C76" s="8"/>
      <c r="D76" s="8"/>
      <c r="E76" s="8"/>
      <c r="F76" s="8"/>
      <c r="G76" s="8"/>
      <c r="H76" s="8"/>
      <c r="I76" s="8"/>
      <c r="J76" s="8"/>
    </row>
  </sheetData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75"/>
  <sheetViews>
    <sheetView zoomScale="72" zoomScaleNormal="80" zoomScalePageLayoutView="80" workbookViewId="0">
      <selection activeCell="B1" sqref="B1"/>
    </sheetView>
  </sheetViews>
  <sheetFormatPr defaultColWidth="10.875" defaultRowHeight="15"/>
  <cols>
    <col min="1" max="1" width="29.125" style="5" customWidth="1"/>
    <col min="2" max="3" width="10.875" style="5" customWidth="1"/>
    <col min="4" max="16384" width="10.875" style="5"/>
  </cols>
  <sheetData>
    <row r="1" spans="1:24" ht="28.5">
      <c r="A1" s="43" t="s">
        <v>0</v>
      </c>
      <c r="B1" s="43"/>
      <c r="C1" s="43"/>
    </row>
    <row r="2" spans="1:24" ht="23.25">
      <c r="A2" s="44" t="s">
        <v>4</v>
      </c>
      <c r="B2" s="44"/>
      <c r="C2" s="44"/>
    </row>
    <row r="3" spans="1:24" ht="18" customHeight="1"/>
    <row r="4" spans="1:24" ht="18" customHeight="1"/>
    <row r="5" spans="1:24" ht="18" customHeight="1">
      <c r="A5" s="33" t="s">
        <v>61</v>
      </c>
      <c r="B5" s="33"/>
      <c r="C5" s="33"/>
    </row>
    <row r="6" spans="1:24" ht="18" customHeight="1"/>
    <row r="7" spans="1:24" ht="18" customHeight="1">
      <c r="A7" s="79" t="s">
        <v>14</v>
      </c>
      <c r="B7" s="80">
        <v>2000</v>
      </c>
      <c r="C7" s="80">
        <v>2001</v>
      </c>
      <c r="D7" s="80">
        <v>2002</v>
      </c>
      <c r="E7" s="80">
        <v>2003</v>
      </c>
      <c r="F7" s="80">
        <v>2004</v>
      </c>
      <c r="G7" s="80">
        <v>2005</v>
      </c>
      <c r="H7" s="80">
        <v>2006</v>
      </c>
      <c r="I7" s="80">
        <v>2007</v>
      </c>
      <c r="J7" s="80">
        <v>2008</v>
      </c>
      <c r="K7" s="80">
        <v>2009</v>
      </c>
      <c r="L7" s="80">
        <v>2010</v>
      </c>
      <c r="M7" s="80">
        <v>2011</v>
      </c>
      <c r="N7" s="80">
        <v>2012</v>
      </c>
      <c r="O7" s="80">
        <v>2013</v>
      </c>
      <c r="P7" s="80">
        <v>2014</v>
      </c>
      <c r="Q7" s="80">
        <v>2015</v>
      </c>
      <c r="R7" s="80">
        <v>2016</v>
      </c>
      <c r="S7" s="80">
        <v>2017</v>
      </c>
      <c r="T7" s="80">
        <v>2018</v>
      </c>
      <c r="U7" s="80">
        <v>2019</v>
      </c>
      <c r="V7" s="80">
        <v>2020</v>
      </c>
      <c r="W7" s="80">
        <v>2021</v>
      </c>
      <c r="X7" s="80">
        <v>2022</v>
      </c>
    </row>
    <row r="8" spans="1:24" ht="18" customHeight="1">
      <c r="A8" s="27" t="s">
        <v>38</v>
      </c>
      <c r="B8" s="40">
        <f t="shared" ref="B8:X8" si="0">B9+B10</f>
        <v>8205</v>
      </c>
      <c r="C8" s="40">
        <f t="shared" si="0"/>
        <v>8114</v>
      </c>
      <c r="D8" s="40">
        <f t="shared" si="0"/>
        <v>8127</v>
      </c>
      <c r="E8" s="40">
        <f t="shared" si="0"/>
        <v>8078</v>
      </c>
      <c r="F8" s="40">
        <f t="shared" si="0"/>
        <v>8035</v>
      </c>
      <c r="G8" s="40">
        <f t="shared" si="0"/>
        <v>8003</v>
      </c>
      <c r="H8" s="40">
        <f t="shared" si="0"/>
        <v>7912</v>
      </c>
      <c r="I8" s="40">
        <f t="shared" si="0"/>
        <v>7846</v>
      </c>
      <c r="J8" s="40">
        <f t="shared" si="0"/>
        <v>7948</v>
      </c>
      <c r="K8" s="40">
        <f t="shared" si="0"/>
        <v>7934</v>
      </c>
      <c r="L8" s="40">
        <f t="shared" si="0"/>
        <v>7898</v>
      </c>
      <c r="M8" s="40">
        <f t="shared" si="0"/>
        <v>7821</v>
      </c>
      <c r="N8" s="40">
        <f t="shared" si="0"/>
        <v>7715</v>
      </c>
      <c r="O8" s="40">
        <f t="shared" si="0"/>
        <v>7536</v>
      </c>
      <c r="P8" s="40">
        <f t="shared" si="0"/>
        <v>7260</v>
      </c>
      <c r="Q8" s="40">
        <f t="shared" si="0"/>
        <v>7128</v>
      </c>
      <c r="R8" s="40">
        <f t="shared" si="0"/>
        <v>7037</v>
      </c>
      <c r="S8" s="40">
        <f t="shared" si="0"/>
        <v>6872</v>
      </c>
      <c r="T8" s="40">
        <f t="shared" si="0"/>
        <v>6745</v>
      </c>
      <c r="U8" s="40">
        <f t="shared" si="0"/>
        <v>6657</v>
      </c>
      <c r="V8" s="40">
        <f t="shared" si="0"/>
        <v>6622</v>
      </c>
      <c r="W8" s="40">
        <f t="shared" si="0"/>
        <v>6668</v>
      </c>
      <c r="X8" s="40">
        <f t="shared" si="0"/>
        <v>6593</v>
      </c>
    </row>
    <row r="9" spans="1:24" ht="18" customHeight="1">
      <c r="A9" s="28" t="s">
        <v>62</v>
      </c>
      <c r="B9" s="29">
        <v>8138</v>
      </c>
      <c r="C9" s="29">
        <v>8007</v>
      </c>
      <c r="D9" s="29">
        <v>7860</v>
      </c>
      <c r="E9" s="29">
        <v>7699</v>
      </c>
      <c r="F9" s="29">
        <v>7595</v>
      </c>
      <c r="G9" s="29">
        <v>7473</v>
      </c>
      <c r="H9" s="29">
        <v>7276</v>
      </c>
      <c r="I9" s="29">
        <v>7163</v>
      </c>
      <c r="J9" s="29">
        <v>7085</v>
      </c>
      <c r="K9" s="29">
        <v>7040</v>
      </c>
      <c r="L9" s="29">
        <v>6959</v>
      </c>
      <c r="M9" s="29">
        <v>6891</v>
      </c>
      <c r="N9" s="29">
        <v>6792</v>
      </c>
      <c r="O9" s="29">
        <v>6662</v>
      </c>
      <c r="P9" s="29">
        <v>6499</v>
      </c>
      <c r="Q9" s="29">
        <v>6424</v>
      </c>
      <c r="R9" s="29">
        <v>6364</v>
      </c>
      <c r="S9" s="29">
        <v>6254</v>
      </c>
      <c r="T9" s="29">
        <v>6146</v>
      </c>
      <c r="U9" s="29">
        <v>6063</v>
      </c>
      <c r="V9" s="29">
        <v>6007</v>
      </c>
      <c r="W9" s="29">
        <v>6026</v>
      </c>
      <c r="X9" s="29">
        <v>5967</v>
      </c>
    </row>
    <row r="10" spans="1:24" ht="18" customHeight="1">
      <c r="A10" s="30" t="s">
        <v>63</v>
      </c>
      <c r="B10" s="31">
        <v>67</v>
      </c>
      <c r="C10" s="31">
        <v>107</v>
      </c>
      <c r="D10" s="31">
        <v>267</v>
      </c>
      <c r="E10" s="31">
        <v>379</v>
      </c>
      <c r="F10" s="31">
        <v>440</v>
      </c>
      <c r="G10" s="31">
        <v>530</v>
      </c>
      <c r="H10" s="31">
        <v>636</v>
      </c>
      <c r="I10" s="31">
        <v>683</v>
      </c>
      <c r="J10" s="31">
        <v>863</v>
      </c>
      <c r="K10" s="31">
        <v>894</v>
      </c>
      <c r="L10" s="31">
        <v>939</v>
      </c>
      <c r="M10" s="31">
        <v>930</v>
      </c>
      <c r="N10" s="31">
        <v>923</v>
      </c>
      <c r="O10" s="31">
        <v>874</v>
      </c>
      <c r="P10" s="31">
        <v>761</v>
      </c>
      <c r="Q10" s="31">
        <v>704</v>
      </c>
      <c r="R10" s="31">
        <v>673</v>
      </c>
      <c r="S10" s="31">
        <v>618</v>
      </c>
      <c r="T10" s="31">
        <v>599</v>
      </c>
      <c r="U10" s="31">
        <v>594</v>
      </c>
      <c r="V10" s="31">
        <v>615</v>
      </c>
      <c r="W10" s="31">
        <v>642</v>
      </c>
      <c r="X10" s="31">
        <v>626</v>
      </c>
    </row>
    <row r="11" spans="1:24" ht="18" customHeight="1">
      <c r="A11" s="32" t="s">
        <v>47</v>
      </c>
      <c r="B11" s="33"/>
      <c r="C11" s="33"/>
      <c r="D11" s="33"/>
      <c r="E11" s="33"/>
      <c r="F11" s="33"/>
      <c r="G11" s="33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4" ht="18" customHeight="1"/>
    <row r="13" spans="1:24" ht="18" customHeight="1"/>
    <row r="14" spans="1:24" ht="18" customHeight="1">
      <c r="A14" s="79" t="s">
        <v>48</v>
      </c>
      <c r="B14" s="80">
        <v>2000</v>
      </c>
      <c r="C14" s="80">
        <v>2001</v>
      </c>
      <c r="D14" s="80">
        <v>2002</v>
      </c>
      <c r="E14" s="80">
        <v>2003</v>
      </c>
      <c r="F14" s="80">
        <v>2004</v>
      </c>
      <c r="G14" s="80">
        <v>2005</v>
      </c>
      <c r="H14" s="80">
        <v>2006</v>
      </c>
      <c r="I14" s="80">
        <v>2007</v>
      </c>
      <c r="J14" s="80">
        <v>2008</v>
      </c>
      <c r="K14" s="80">
        <v>2009</v>
      </c>
      <c r="L14" s="80">
        <v>2010</v>
      </c>
      <c r="M14" s="80">
        <v>2011</v>
      </c>
      <c r="N14" s="80">
        <v>2012</v>
      </c>
      <c r="O14" s="80">
        <v>2013</v>
      </c>
      <c r="P14" s="80">
        <v>2014</v>
      </c>
      <c r="Q14" s="80">
        <v>2015</v>
      </c>
      <c r="R14" s="80">
        <v>2016</v>
      </c>
      <c r="S14" s="80">
        <v>2017</v>
      </c>
      <c r="T14" s="80">
        <v>2018</v>
      </c>
      <c r="U14" s="80">
        <v>2019</v>
      </c>
      <c r="V14" s="80">
        <v>2020</v>
      </c>
      <c r="W14" s="80">
        <v>2021</v>
      </c>
      <c r="X14" s="80">
        <v>2022</v>
      </c>
    </row>
    <row r="15" spans="1:24" ht="18" customHeight="1">
      <c r="A15" s="27" t="s">
        <v>38</v>
      </c>
      <c r="B15" s="40">
        <f t="shared" ref="B15:X15" si="1">B16+B17</f>
        <v>4047</v>
      </c>
      <c r="C15" s="40">
        <f t="shared" si="1"/>
        <v>4014</v>
      </c>
      <c r="D15" s="40">
        <f t="shared" si="1"/>
        <v>4049</v>
      </c>
      <c r="E15" s="40">
        <f t="shared" si="1"/>
        <v>4054</v>
      </c>
      <c r="F15" s="40">
        <f t="shared" si="1"/>
        <v>4033</v>
      </c>
      <c r="G15" s="40">
        <f t="shared" si="1"/>
        <v>4029</v>
      </c>
      <c r="H15" s="40">
        <f t="shared" si="1"/>
        <v>3985</v>
      </c>
      <c r="I15" s="40">
        <f t="shared" si="1"/>
        <v>3958</v>
      </c>
      <c r="J15" s="40">
        <f t="shared" si="1"/>
        <v>4030</v>
      </c>
      <c r="K15" s="40">
        <f t="shared" si="1"/>
        <v>4010</v>
      </c>
      <c r="L15" s="40">
        <f t="shared" si="1"/>
        <v>3996</v>
      </c>
      <c r="M15" s="40">
        <f t="shared" si="1"/>
        <v>3949</v>
      </c>
      <c r="N15" s="40">
        <f t="shared" si="1"/>
        <v>3900</v>
      </c>
      <c r="O15" s="40">
        <f t="shared" si="1"/>
        <v>3816</v>
      </c>
      <c r="P15" s="40">
        <f t="shared" si="1"/>
        <v>3655</v>
      </c>
      <c r="Q15" s="40">
        <f t="shared" si="1"/>
        <v>3605</v>
      </c>
      <c r="R15" s="40">
        <f t="shared" si="1"/>
        <v>3543</v>
      </c>
      <c r="S15" s="40">
        <f t="shared" si="1"/>
        <v>3440</v>
      </c>
      <c r="T15" s="40">
        <f t="shared" si="1"/>
        <v>3412</v>
      </c>
      <c r="U15" s="40">
        <f t="shared" si="1"/>
        <v>3377</v>
      </c>
      <c r="V15" s="40">
        <f t="shared" si="1"/>
        <v>3350</v>
      </c>
      <c r="W15" s="40">
        <f t="shared" si="1"/>
        <v>3367</v>
      </c>
      <c r="X15" s="40">
        <f t="shared" si="1"/>
        <v>3349</v>
      </c>
    </row>
    <row r="16" spans="1:24" ht="18" customHeight="1">
      <c r="A16" s="28" t="s">
        <v>62</v>
      </c>
      <c r="B16" s="29">
        <v>3997</v>
      </c>
      <c r="C16" s="29">
        <v>3938</v>
      </c>
      <c r="D16" s="29">
        <v>3867</v>
      </c>
      <c r="E16" s="29">
        <v>3816</v>
      </c>
      <c r="F16" s="29">
        <v>3774</v>
      </c>
      <c r="G16" s="29">
        <v>3717</v>
      </c>
      <c r="H16" s="29">
        <v>3609</v>
      </c>
      <c r="I16" s="29">
        <v>3560</v>
      </c>
      <c r="J16" s="29">
        <v>3526</v>
      </c>
      <c r="K16" s="29">
        <v>3497</v>
      </c>
      <c r="L16" s="29">
        <v>3473</v>
      </c>
      <c r="M16" s="29">
        <v>3440</v>
      </c>
      <c r="N16" s="29">
        <v>3395</v>
      </c>
      <c r="O16" s="29">
        <v>3324</v>
      </c>
      <c r="P16" s="29">
        <v>3245</v>
      </c>
      <c r="Q16" s="29">
        <v>3236</v>
      </c>
      <c r="R16" s="29">
        <v>3200</v>
      </c>
      <c r="S16" s="29">
        <v>3135</v>
      </c>
      <c r="T16" s="29">
        <v>3114</v>
      </c>
      <c r="U16" s="29">
        <v>3072</v>
      </c>
      <c r="V16" s="29">
        <v>3042</v>
      </c>
      <c r="W16" s="29">
        <v>3045</v>
      </c>
      <c r="X16" s="29">
        <v>3028</v>
      </c>
    </row>
    <row r="17" spans="1:24" ht="18" customHeight="1">
      <c r="A17" s="30" t="s">
        <v>63</v>
      </c>
      <c r="B17" s="31">
        <v>50</v>
      </c>
      <c r="C17" s="31">
        <v>76</v>
      </c>
      <c r="D17" s="31">
        <v>182</v>
      </c>
      <c r="E17" s="31">
        <v>238</v>
      </c>
      <c r="F17" s="31">
        <v>259</v>
      </c>
      <c r="G17" s="31">
        <v>312</v>
      </c>
      <c r="H17" s="31">
        <v>376</v>
      </c>
      <c r="I17" s="31">
        <v>398</v>
      </c>
      <c r="J17" s="31">
        <v>504</v>
      </c>
      <c r="K17" s="31">
        <v>513</v>
      </c>
      <c r="L17" s="31">
        <v>523</v>
      </c>
      <c r="M17" s="31">
        <v>509</v>
      </c>
      <c r="N17" s="31">
        <v>505</v>
      </c>
      <c r="O17" s="31">
        <v>492</v>
      </c>
      <c r="P17" s="31">
        <v>410</v>
      </c>
      <c r="Q17" s="31">
        <v>369</v>
      </c>
      <c r="R17" s="31">
        <v>343</v>
      </c>
      <c r="S17" s="31">
        <v>305</v>
      </c>
      <c r="T17" s="31">
        <v>298</v>
      </c>
      <c r="U17" s="31">
        <v>305</v>
      </c>
      <c r="V17" s="31">
        <v>308</v>
      </c>
      <c r="W17" s="31">
        <v>322</v>
      </c>
      <c r="X17" s="31">
        <v>321</v>
      </c>
    </row>
    <row r="18" spans="1:24" ht="18" customHeight="1">
      <c r="A18" s="32" t="s">
        <v>47</v>
      </c>
      <c r="B18" s="33"/>
      <c r="C18" s="33"/>
      <c r="D18" s="33"/>
      <c r="E18" s="33"/>
      <c r="F18" s="33"/>
      <c r="G18" s="33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</row>
    <row r="19" spans="1:24" ht="18" customHeight="1"/>
    <row r="20" spans="1:24" ht="18" customHeight="1"/>
    <row r="21" spans="1:24" ht="18" customHeight="1">
      <c r="A21" s="79" t="s">
        <v>49</v>
      </c>
      <c r="B21" s="80">
        <v>2000</v>
      </c>
      <c r="C21" s="80">
        <v>2001</v>
      </c>
      <c r="D21" s="80">
        <v>2002</v>
      </c>
      <c r="E21" s="80">
        <v>2003</v>
      </c>
      <c r="F21" s="80">
        <v>2004</v>
      </c>
      <c r="G21" s="80">
        <v>2005</v>
      </c>
      <c r="H21" s="80">
        <v>2006</v>
      </c>
      <c r="I21" s="80">
        <v>2007</v>
      </c>
      <c r="J21" s="80">
        <v>2008</v>
      </c>
      <c r="K21" s="80">
        <v>2009</v>
      </c>
      <c r="L21" s="80">
        <v>2010</v>
      </c>
      <c r="M21" s="80">
        <v>2011</v>
      </c>
      <c r="N21" s="80">
        <v>2012</v>
      </c>
      <c r="O21" s="80">
        <v>2013</v>
      </c>
      <c r="P21" s="80">
        <v>2014</v>
      </c>
      <c r="Q21" s="80">
        <v>2015</v>
      </c>
      <c r="R21" s="80">
        <v>2016</v>
      </c>
      <c r="S21" s="80">
        <v>2017</v>
      </c>
      <c r="T21" s="80">
        <v>2018</v>
      </c>
      <c r="U21" s="80">
        <v>2019</v>
      </c>
      <c r="V21" s="80">
        <v>2020</v>
      </c>
      <c r="W21" s="80">
        <v>2021</v>
      </c>
      <c r="X21" s="80">
        <v>2022</v>
      </c>
    </row>
    <row r="22" spans="1:24" ht="18" customHeight="1">
      <c r="A22" s="27" t="s">
        <v>38</v>
      </c>
      <c r="B22" s="40">
        <f t="shared" ref="B22:X22" si="2">B23+B24</f>
        <v>4158</v>
      </c>
      <c r="C22" s="40">
        <f t="shared" si="2"/>
        <v>4100</v>
      </c>
      <c r="D22" s="40">
        <f t="shared" si="2"/>
        <v>4078</v>
      </c>
      <c r="E22" s="40">
        <f t="shared" si="2"/>
        <v>4024</v>
      </c>
      <c r="F22" s="40">
        <f t="shared" si="2"/>
        <v>4002</v>
      </c>
      <c r="G22" s="40">
        <f t="shared" si="2"/>
        <v>3974</v>
      </c>
      <c r="H22" s="40">
        <f t="shared" si="2"/>
        <v>3927</v>
      </c>
      <c r="I22" s="40">
        <f t="shared" si="2"/>
        <v>3888</v>
      </c>
      <c r="J22" s="40">
        <f t="shared" si="2"/>
        <v>3918</v>
      </c>
      <c r="K22" s="40">
        <f t="shared" si="2"/>
        <v>3924</v>
      </c>
      <c r="L22" s="40">
        <f t="shared" si="2"/>
        <v>3902</v>
      </c>
      <c r="M22" s="40">
        <f t="shared" si="2"/>
        <v>3872</v>
      </c>
      <c r="N22" s="40">
        <f t="shared" si="2"/>
        <v>3815</v>
      </c>
      <c r="O22" s="40">
        <f t="shared" si="2"/>
        <v>3720</v>
      </c>
      <c r="P22" s="40">
        <f t="shared" si="2"/>
        <v>3605</v>
      </c>
      <c r="Q22" s="40">
        <f t="shared" si="2"/>
        <v>3523</v>
      </c>
      <c r="R22" s="40">
        <f t="shared" si="2"/>
        <v>3494</v>
      </c>
      <c r="S22" s="40">
        <f t="shared" si="2"/>
        <v>3432</v>
      </c>
      <c r="T22" s="40">
        <f t="shared" si="2"/>
        <v>3333</v>
      </c>
      <c r="U22" s="40">
        <f t="shared" si="2"/>
        <v>3280</v>
      </c>
      <c r="V22" s="40">
        <f t="shared" si="2"/>
        <v>3272</v>
      </c>
      <c r="W22" s="40">
        <f t="shared" si="2"/>
        <v>3301</v>
      </c>
      <c r="X22" s="40">
        <f t="shared" si="2"/>
        <v>3244</v>
      </c>
    </row>
    <row r="23" spans="1:24" ht="18" customHeight="1">
      <c r="A23" s="28" t="s">
        <v>62</v>
      </c>
      <c r="B23" s="29">
        <v>4141</v>
      </c>
      <c r="C23" s="29">
        <v>4069</v>
      </c>
      <c r="D23" s="29">
        <v>3993</v>
      </c>
      <c r="E23" s="29">
        <v>3883</v>
      </c>
      <c r="F23" s="29">
        <v>3821</v>
      </c>
      <c r="G23" s="29">
        <v>3756</v>
      </c>
      <c r="H23" s="29">
        <v>3667</v>
      </c>
      <c r="I23" s="29">
        <v>3603</v>
      </c>
      <c r="J23" s="29">
        <v>3559</v>
      </c>
      <c r="K23" s="29">
        <v>3543</v>
      </c>
      <c r="L23" s="29">
        <v>3486</v>
      </c>
      <c r="M23" s="29">
        <v>3451</v>
      </c>
      <c r="N23" s="29">
        <v>3397</v>
      </c>
      <c r="O23" s="29">
        <v>3338</v>
      </c>
      <c r="P23" s="29">
        <v>3254</v>
      </c>
      <c r="Q23" s="29">
        <v>3188</v>
      </c>
      <c r="R23" s="29">
        <v>3164</v>
      </c>
      <c r="S23" s="29">
        <v>3119</v>
      </c>
      <c r="T23" s="29">
        <v>3032</v>
      </c>
      <c r="U23" s="29">
        <v>2991</v>
      </c>
      <c r="V23" s="29">
        <v>2965</v>
      </c>
      <c r="W23" s="29">
        <v>2981</v>
      </c>
      <c r="X23" s="29">
        <v>2939</v>
      </c>
    </row>
    <row r="24" spans="1:24" ht="18" customHeight="1">
      <c r="A24" s="30" t="s">
        <v>63</v>
      </c>
      <c r="B24" s="31">
        <v>17</v>
      </c>
      <c r="C24" s="31">
        <v>31</v>
      </c>
      <c r="D24" s="31">
        <v>85</v>
      </c>
      <c r="E24" s="31">
        <v>141</v>
      </c>
      <c r="F24" s="31">
        <v>181</v>
      </c>
      <c r="G24" s="31">
        <v>218</v>
      </c>
      <c r="H24" s="31">
        <v>260</v>
      </c>
      <c r="I24" s="31">
        <v>285</v>
      </c>
      <c r="J24" s="31">
        <v>359</v>
      </c>
      <c r="K24" s="31">
        <v>381</v>
      </c>
      <c r="L24" s="31">
        <v>416</v>
      </c>
      <c r="M24" s="31">
        <v>421</v>
      </c>
      <c r="N24" s="31">
        <v>418</v>
      </c>
      <c r="O24" s="31">
        <v>382</v>
      </c>
      <c r="P24" s="31">
        <v>351</v>
      </c>
      <c r="Q24" s="31">
        <v>335</v>
      </c>
      <c r="R24" s="31">
        <v>330</v>
      </c>
      <c r="S24" s="31">
        <v>313</v>
      </c>
      <c r="T24" s="31">
        <v>301</v>
      </c>
      <c r="U24" s="31">
        <v>289</v>
      </c>
      <c r="V24" s="31">
        <v>307</v>
      </c>
      <c r="W24" s="31">
        <v>320</v>
      </c>
      <c r="X24" s="31">
        <v>305</v>
      </c>
    </row>
    <row r="25" spans="1:24" ht="18" customHeight="1">
      <c r="A25" s="32" t="s">
        <v>47</v>
      </c>
      <c r="B25" s="33"/>
      <c r="C25" s="33"/>
      <c r="D25" s="33"/>
      <c r="E25" s="33"/>
      <c r="F25" s="33"/>
      <c r="G25" s="33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</row>
    <row r="26" spans="1:24" ht="18" customHeight="1">
      <c r="A26" s="34"/>
      <c r="B26" s="33"/>
      <c r="C26" s="33"/>
      <c r="D26" s="33"/>
      <c r="E26" s="33"/>
      <c r="F26" s="33"/>
      <c r="G26" s="33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</row>
    <row r="27" spans="1:24" ht="18" customHeight="1">
      <c r="A27" s="34"/>
      <c r="B27" s="33"/>
      <c r="C27" s="33"/>
      <c r="D27" s="33"/>
      <c r="E27" s="33"/>
      <c r="F27" s="33"/>
      <c r="G27" s="33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</row>
    <row r="28" spans="1:24" ht="18" customHeight="1">
      <c r="A28" s="34"/>
      <c r="B28" s="33"/>
      <c r="C28" s="33"/>
      <c r="D28" s="33"/>
      <c r="E28" s="33"/>
      <c r="F28" s="33"/>
      <c r="G28" s="33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</row>
    <row r="29" spans="1:24" ht="18" customHeight="1">
      <c r="A29" s="33" t="s">
        <v>64</v>
      </c>
      <c r="B29" s="33"/>
      <c r="C29" s="33"/>
      <c r="D29" s="33"/>
      <c r="E29" s="33"/>
      <c r="F29" s="33"/>
      <c r="G29" s="33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</row>
    <row r="30" spans="1:24" ht="18" customHeight="1">
      <c r="A30" s="34"/>
      <c r="B30" s="33"/>
      <c r="C30" s="33"/>
      <c r="D30" s="33"/>
      <c r="E30" s="33"/>
      <c r="F30" s="33"/>
      <c r="G30" s="33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</row>
    <row r="31" spans="1:24" ht="18" customHeight="1">
      <c r="A31" s="81" t="s">
        <v>14</v>
      </c>
      <c r="B31" s="109">
        <v>2000</v>
      </c>
      <c r="C31" s="109">
        <v>2001</v>
      </c>
      <c r="D31" s="109">
        <v>2002</v>
      </c>
      <c r="E31" s="109">
        <v>2003</v>
      </c>
      <c r="F31" s="109">
        <v>2004</v>
      </c>
      <c r="G31" s="109">
        <v>2005</v>
      </c>
      <c r="H31" s="109">
        <v>2006</v>
      </c>
      <c r="I31" s="109">
        <v>2007</v>
      </c>
      <c r="J31" s="109">
        <v>2008</v>
      </c>
      <c r="K31" s="109">
        <v>2009</v>
      </c>
      <c r="L31" s="109">
        <v>2010</v>
      </c>
      <c r="M31" s="109">
        <v>2011</v>
      </c>
      <c r="N31" s="109">
        <v>2012</v>
      </c>
      <c r="O31" s="109">
        <v>2013</v>
      </c>
      <c r="P31" s="109">
        <v>2014</v>
      </c>
      <c r="Q31" s="109">
        <v>2015</v>
      </c>
      <c r="R31" s="109">
        <v>2016</v>
      </c>
      <c r="S31" s="109">
        <v>2017</v>
      </c>
      <c r="T31" s="109">
        <v>2018</v>
      </c>
      <c r="U31" s="109">
        <v>2019</v>
      </c>
      <c r="V31" s="109">
        <v>2020</v>
      </c>
      <c r="W31" s="109">
        <v>2021</v>
      </c>
      <c r="X31" s="109">
        <v>2022</v>
      </c>
    </row>
    <row r="32" spans="1:24" ht="18" customHeight="1">
      <c r="A32" s="36" t="s">
        <v>62</v>
      </c>
      <c r="B32" s="110">
        <f t="shared" ref="B32:V32" si="3">B9/B8</f>
        <v>0.99183424741011583</v>
      </c>
      <c r="C32" s="110">
        <f t="shared" si="3"/>
        <v>0.98681291594774467</v>
      </c>
      <c r="D32" s="110">
        <f t="shared" si="3"/>
        <v>0.96714654854189741</v>
      </c>
      <c r="E32" s="110">
        <f t="shared" si="3"/>
        <v>0.95308244615003712</v>
      </c>
      <c r="F32" s="110">
        <f t="shared" si="3"/>
        <v>0.94523957685127569</v>
      </c>
      <c r="G32" s="110">
        <f t="shared" si="3"/>
        <v>0.93377483443708609</v>
      </c>
      <c r="H32" s="110">
        <f t="shared" si="3"/>
        <v>0.91961577350859458</v>
      </c>
      <c r="I32" s="110">
        <f t="shared" si="3"/>
        <v>0.91294927351516697</v>
      </c>
      <c r="J32" s="110">
        <f t="shared" si="3"/>
        <v>0.89141922496225467</v>
      </c>
      <c r="K32" s="110">
        <f t="shared" si="3"/>
        <v>0.88732039324426515</v>
      </c>
      <c r="L32" s="110">
        <f t="shared" si="3"/>
        <v>0.881109141554824</v>
      </c>
      <c r="M32" s="110">
        <f t="shared" si="3"/>
        <v>0.88108937476026084</v>
      </c>
      <c r="N32" s="110">
        <f t="shared" si="3"/>
        <v>0.88036292935839278</v>
      </c>
      <c r="O32" s="110">
        <f t="shared" si="3"/>
        <v>0.88402335456475589</v>
      </c>
      <c r="P32" s="110">
        <f t="shared" si="3"/>
        <v>0.89517906336088149</v>
      </c>
      <c r="Q32" s="110">
        <f t="shared" si="3"/>
        <v>0.90123456790123457</v>
      </c>
      <c r="R32" s="110">
        <f t="shared" si="3"/>
        <v>0.90436265454028708</v>
      </c>
      <c r="S32" s="110">
        <f t="shared" si="3"/>
        <v>0.91006984866123397</v>
      </c>
      <c r="T32" s="110">
        <f t="shared" si="3"/>
        <v>0.91119347664936989</v>
      </c>
      <c r="U32" s="110">
        <f t="shared" si="3"/>
        <v>0.91077061739522303</v>
      </c>
      <c r="V32" s="110">
        <f t="shared" si="3"/>
        <v>0.90712775596496531</v>
      </c>
      <c r="W32" s="110">
        <f>W9/W8</f>
        <v>0.90371925614877024</v>
      </c>
      <c r="X32" s="110">
        <f>X9/X8</f>
        <v>0.90505081146670707</v>
      </c>
    </row>
    <row r="33" spans="1:24" ht="18" customHeight="1">
      <c r="A33" s="28" t="s">
        <v>63</v>
      </c>
      <c r="B33" s="110">
        <f t="shared" ref="B33:V33" si="4">B10/B8</f>
        <v>8.1657525898842162E-3</v>
      </c>
      <c r="C33" s="110">
        <f t="shared" si="4"/>
        <v>1.3187084052255361E-2</v>
      </c>
      <c r="D33" s="110">
        <f t="shared" si="4"/>
        <v>3.2853451458102624E-2</v>
      </c>
      <c r="E33" s="110">
        <f t="shared" si="4"/>
        <v>4.6917553849962865E-2</v>
      </c>
      <c r="F33" s="110">
        <f t="shared" si="4"/>
        <v>5.4760423148724334E-2</v>
      </c>
      <c r="G33" s="110">
        <f t="shared" si="4"/>
        <v>6.6225165562913912E-2</v>
      </c>
      <c r="H33" s="110">
        <f t="shared" si="4"/>
        <v>8.0384226491405461E-2</v>
      </c>
      <c r="I33" s="110">
        <f t="shared" si="4"/>
        <v>8.705072648483303E-2</v>
      </c>
      <c r="J33" s="110">
        <f t="shared" si="4"/>
        <v>0.10858077503774534</v>
      </c>
      <c r="K33" s="110">
        <f t="shared" si="4"/>
        <v>0.11267960675573481</v>
      </c>
      <c r="L33" s="110">
        <f t="shared" si="4"/>
        <v>0.118890858445176</v>
      </c>
      <c r="M33" s="110">
        <f t="shared" si="4"/>
        <v>0.11891062523973916</v>
      </c>
      <c r="N33" s="110">
        <f t="shared" si="4"/>
        <v>0.11963707064160727</v>
      </c>
      <c r="O33" s="110">
        <f t="shared" si="4"/>
        <v>0.11597664543524416</v>
      </c>
      <c r="P33" s="110">
        <f t="shared" si="4"/>
        <v>0.10482093663911846</v>
      </c>
      <c r="Q33" s="110">
        <f t="shared" si="4"/>
        <v>9.8765432098765427E-2</v>
      </c>
      <c r="R33" s="110">
        <f t="shared" si="4"/>
        <v>9.5637345459712947E-2</v>
      </c>
      <c r="S33" s="110">
        <f t="shared" si="4"/>
        <v>8.9930151338766001E-2</v>
      </c>
      <c r="T33" s="110">
        <f t="shared" si="4"/>
        <v>8.8806523350630093E-2</v>
      </c>
      <c r="U33" s="110">
        <f t="shared" si="4"/>
        <v>8.9229382604776933E-2</v>
      </c>
      <c r="V33" s="110">
        <f t="shared" si="4"/>
        <v>9.2872244035034732E-2</v>
      </c>
      <c r="W33" s="110">
        <f>W10/W8</f>
        <v>9.6280743851229755E-2</v>
      </c>
      <c r="X33" s="110">
        <f>X10/X8</f>
        <v>9.4949188533292886E-2</v>
      </c>
    </row>
    <row r="34" spans="1:24" ht="18" customHeight="1">
      <c r="A34" s="30" t="s">
        <v>38</v>
      </c>
      <c r="B34" s="41">
        <f t="shared" ref="B34:V34" si="5">SUM(B32:B33)</f>
        <v>1</v>
      </c>
      <c r="C34" s="41">
        <f t="shared" si="5"/>
        <v>1</v>
      </c>
      <c r="D34" s="41">
        <f t="shared" si="5"/>
        <v>1</v>
      </c>
      <c r="E34" s="41">
        <f t="shared" si="5"/>
        <v>1</v>
      </c>
      <c r="F34" s="41">
        <f t="shared" si="5"/>
        <v>1</v>
      </c>
      <c r="G34" s="41">
        <f t="shared" si="5"/>
        <v>1</v>
      </c>
      <c r="H34" s="41">
        <f t="shared" si="5"/>
        <v>1</v>
      </c>
      <c r="I34" s="41">
        <f t="shared" si="5"/>
        <v>1</v>
      </c>
      <c r="J34" s="41">
        <f t="shared" si="5"/>
        <v>1</v>
      </c>
      <c r="K34" s="41">
        <f t="shared" si="5"/>
        <v>1</v>
      </c>
      <c r="L34" s="41">
        <f t="shared" si="5"/>
        <v>1</v>
      </c>
      <c r="M34" s="41">
        <f t="shared" si="5"/>
        <v>1</v>
      </c>
      <c r="N34" s="41">
        <f t="shared" si="5"/>
        <v>1</v>
      </c>
      <c r="O34" s="41">
        <f t="shared" si="5"/>
        <v>1</v>
      </c>
      <c r="P34" s="41">
        <f t="shared" si="5"/>
        <v>1</v>
      </c>
      <c r="Q34" s="41">
        <f t="shared" si="5"/>
        <v>1</v>
      </c>
      <c r="R34" s="41">
        <f t="shared" si="5"/>
        <v>1</v>
      </c>
      <c r="S34" s="41">
        <f t="shared" si="5"/>
        <v>1</v>
      </c>
      <c r="T34" s="41">
        <f t="shared" si="5"/>
        <v>1</v>
      </c>
      <c r="U34" s="41">
        <f t="shared" si="5"/>
        <v>1</v>
      </c>
      <c r="V34" s="41">
        <f t="shared" si="5"/>
        <v>1</v>
      </c>
      <c r="W34" s="41">
        <f>SUM(W32:W33)</f>
        <v>1</v>
      </c>
      <c r="X34" s="41">
        <f>SUM(X32:X33)</f>
        <v>1</v>
      </c>
    </row>
    <row r="35" spans="1:24" ht="18" customHeight="1">
      <c r="A35" s="32" t="s">
        <v>52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</row>
    <row r="36" spans="1:24" ht="18" customHeight="1">
      <c r="A36" s="34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</row>
    <row r="37" spans="1:24" ht="18" customHeight="1">
      <c r="A37" s="34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</row>
    <row r="38" spans="1:24" ht="18" customHeight="1">
      <c r="A38" s="81" t="s">
        <v>48</v>
      </c>
      <c r="B38" s="109">
        <v>2000</v>
      </c>
      <c r="C38" s="109">
        <v>2001</v>
      </c>
      <c r="D38" s="109">
        <v>2002</v>
      </c>
      <c r="E38" s="109">
        <v>2003</v>
      </c>
      <c r="F38" s="109">
        <v>2004</v>
      </c>
      <c r="G38" s="109">
        <v>2005</v>
      </c>
      <c r="H38" s="109">
        <v>2006</v>
      </c>
      <c r="I38" s="109">
        <v>2007</v>
      </c>
      <c r="J38" s="109">
        <v>2008</v>
      </c>
      <c r="K38" s="109">
        <v>2009</v>
      </c>
      <c r="L38" s="109">
        <v>2010</v>
      </c>
      <c r="M38" s="109">
        <v>2011</v>
      </c>
      <c r="N38" s="109">
        <v>2012</v>
      </c>
      <c r="O38" s="109">
        <v>2013</v>
      </c>
      <c r="P38" s="109">
        <v>2014</v>
      </c>
      <c r="Q38" s="109">
        <v>2015</v>
      </c>
      <c r="R38" s="109">
        <v>2016</v>
      </c>
      <c r="S38" s="109">
        <v>2017</v>
      </c>
      <c r="T38" s="109">
        <v>2018</v>
      </c>
      <c r="U38" s="109">
        <v>2019</v>
      </c>
      <c r="V38" s="109">
        <v>2020</v>
      </c>
      <c r="W38" s="109">
        <v>2021</v>
      </c>
      <c r="X38" s="109">
        <v>2022</v>
      </c>
    </row>
    <row r="39" spans="1:24" ht="18" customHeight="1">
      <c r="A39" s="36" t="s">
        <v>62</v>
      </c>
      <c r="B39" s="110">
        <f t="shared" ref="B39:V39" si="6">B16/B15</f>
        <v>0.98764516926118118</v>
      </c>
      <c r="C39" s="110">
        <f t="shared" si="6"/>
        <v>0.98106626806178376</v>
      </c>
      <c r="D39" s="110">
        <f t="shared" si="6"/>
        <v>0.95505062978513211</v>
      </c>
      <c r="E39" s="110">
        <f t="shared" si="6"/>
        <v>0.94129255056734085</v>
      </c>
      <c r="F39" s="110">
        <f t="shared" si="6"/>
        <v>0.93577981651376152</v>
      </c>
      <c r="G39" s="110">
        <f t="shared" si="6"/>
        <v>0.9225614296351452</v>
      </c>
      <c r="H39" s="110">
        <f t="shared" si="6"/>
        <v>0.90564617314930995</v>
      </c>
      <c r="I39" s="110">
        <f t="shared" si="6"/>
        <v>0.89944416371905</v>
      </c>
      <c r="J39" s="110">
        <f t="shared" si="6"/>
        <v>0.8749379652605459</v>
      </c>
      <c r="K39" s="110">
        <f t="shared" si="6"/>
        <v>0.87206982543640899</v>
      </c>
      <c r="L39" s="110">
        <f t="shared" si="6"/>
        <v>0.8691191191191191</v>
      </c>
      <c r="M39" s="110">
        <f t="shared" si="6"/>
        <v>0.87110660926816919</v>
      </c>
      <c r="N39" s="110">
        <f t="shared" si="6"/>
        <v>0.87051282051282053</v>
      </c>
      <c r="O39" s="110">
        <f t="shared" si="6"/>
        <v>0.87106918238993714</v>
      </c>
      <c r="P39" s="110">
        <f t="shared" si="6"/>
        <v>0.88782489740082082</v>
      </c>
      <c r="Q39" s="110">
        <f t="shared" si="6"/>
        <v>0.89764216366158112</v>
      </c>
      <c r="R39" s="110">
        <f t="shared" si="6"/>
        <v>0.90318938752469657</v>
      </c>
      <c r="S39" s="110">
        <f t="shared" si="6"/>
        <v>0.91133720930232553</v>
      </c>
      <c r="T39" s="110">
        <f t="shared" si="6"/>
        <v>0.91266119577960136</v>
      </c>
      <c r="U39" s="110">
        <f t="shared" si="6"/>
        <v>0.90968315072549599</v>
      </c>
      <c r="V39" s="110">
        <f t="shared" si="6"/>
        <v>0.90805970149253734</v>
      </c>
      <c r="W39" s="110">
        <f>W16/W15</f>
        <v>0.90436590436590436</v>
      </c>
      <c r="X39" s="110">
        <f>X16/X15</f>
        <v>0.90415049268438341</v>
      </c>
    </row>
    <row r="40" spans="1:24" ht="18" customHeight="1">
      <c r="A40" s="28" t="s">
        <v>63</v>
      </c>
      <c r="B40" s="110">
        <f t="shared" ref="B40:V40" si="7">B17/B15</f>
        <v>1.2354830738818878E-2</v>
      </c>
      <c r="C40" s="110">
        <f t="shared" si="7"/>
        <v>1.8933731938216243E-2</v>
      </c>
      <c r="D40" s="110">
        <f t="shared" si="7"/>
        <v>4.4949370214867869E-2</v>
      </c>
      <c r="E40" s="110">
        <f t="shared" si="7"/>
        <v>5.8707449432659105E-2</v>
      </c>
      <c r="F40" s="110">
        <f t="shared" si="7"/>
        <v>6.4220183486238536E-2</v>
      </c>
      <c r="G40" s="110">
        <f t="shared" si="7"/>
        <v>7.7438570364854797E-2</v>
      </c>
      <c r="H40" s="110">
        <f t="shared" si="7"/>
        <v>9.435382685069009E-2</v>
      </c>
      <c r="I40" s="110">
        <f t="shared" si="7"/>
        <v>0.10055583628094998</v>
      </c>
      <c r="J40" s="110">
        <f t="shared" si="7"/>
        <v>0.1250620347394541</v>
      </c>
      <c r="K40" s="110">
        <f t="shared" si="7"/>
        <v>0.12793017456359101</v>
      </c>
      <c r="L40" s="110">
        <f t="shared" si="7"/>
        <v>0.13088088088088087</v>
      </c>
      <c r="M40" s="110">
        <f t="shared" si="7"/>
        <v>0.12889339073183084</v>
      </c>
      <c r="N40" s="110">
        <f t="shared" si="7"/>
        <v>0.1294871794871795</v>
      </c>
      <c r="O40" s="110">
        <f t="shared" si="7"/>
        <v>0.12893081761006289</v>
      </c>
      <c r="P40" s="110">
        <f t="shared" si="7"/>
        <v>0.11217510259917921</v>
      </c>
      <c r="Q40" s="110">
        <f t="shared" si="7"/>
        <v>0.10235783633841886</v>
      </c>
      <c r="R40" s="110">
        <f t="shared" si="7"/>
        <v>9.6810612475303412E-2</v>
      </c>
      <c r="S40" s="110">
        <f t="shared" si="7"/>
        <v>8.8662790697674423E-2</v>
      </c>
      <c r="T40" s="110">
        <f t="shared" si="7"/>
        <v>8.7338804220398594E-2</v>
      </c>
      <c r="U40" s="110">
        <f t="shared" si="7"/>
        <v>9.0316849274503994E-2</v>
      </c>
      <c r="V40" s="110">
        <f t="shared" si="7"/>
        <v>9.1940298507462687E-2</v>
      </c>
      <c r="W40" s="110">
        <f>W17/W15</f>
        <v>9.5634095634095639E-2</v>
      </c>
      <c r="X40" s="110">
        <f>X17/X15</f>
        <v>9.5849507315616603E-2</v>
      </c>
    </row>
    <row r="41" spans="1:24" ht="18" customHeight="1">
      <c r="A41" s="30" t="s">
        <v>38</v>
      </c>
      <c r="B41" s="41">
        <f t="shared" ref="B41:V41" si="8">SUM(B39:B40)</f>
        <v>1</v>
      </c>
      <c r="C41" s="41">
        <f t="shared" si="8"/>
        <v>1</v>
      </c>
      <c r="D41" s="41">
        <f t="shared" si="8"/>
        <v>1</v>
      </c>
      <c r="E41" s="41">
        <f t="shared" si="8"/>
        <v>1</v>
      </c>
      <c r="F41" s="41">
        <f t="shared" si="8"/>
        <v>1</v>
      </c>
      <c r="G41" s="41">
        <f t="shared" si="8"/>
        <v>1</v>
      </c>
      <c r="H41" s="41">
        <f t="shared" si="8"/>
        <v>1</v>
      </c>
      <c r="I41" s="41">
        <f t="shared" si="8"/>
        <v>1</v>
      </c>
      <c r="J41" s="41">
        <f t="shared" si="8"/>
        <v>1</v>
      </c>
      <c r="K41" s="41">
        <f t="shared" si="8"/>
        <v>1</v>
      </c>
      <c r="L41" s="41">
        <f t="shared" si="8"/>
        <v>1</v>
      </c>
      <c r="M41" s="41">
        <f t="shared" si="8"/>
        <v>1</v>
      </c>
      <c r="N41" s="41">
        <f t="shared" si="8"/>
        <v>1</v>
      </c>
      <c r="O41" s="41">
        <f t="shared" si="8"/>
        <v>1</v>
      </c>
      <c r="P41" s="41">
        <f t="shared" si="8"/>
        <v>1</v>
      </c>
      <c r="Q41" s="41">
        <f t="shared" si="8"/>
        <v>1</v>
      </c>
      <c r="R41" s="41">
        <f t="shared" si="8"/>
        <v>1</v>
      </c>
      <c r="S41" s="41">
        <f t="shared" si="8"/>
        <v>1</v>
      </c>
      <c r="T41" s="41">
        <f t="shared" si="8"/>
        <v>1</v>
      </c>
      <c r="U41" s="41">
        <f t="shared" si="8"/>
        <v>1</v>
      </c>
      <c r="V41" s="41">
        <f t="shared" si="8"/>
        <v>1</v>
      </c>
      <c r="W41" s="41">
        <f>SUM(W39:W40)</f>
        <v>1</v>
      </c>
      <c r="X41" s="41">
        <f>SUM(X39:X40)</f>
        <v>1</v>
      </c>
    </row>
    <row r="42" spans="1:24" ht="18" customHeight="1">
      <c r="A42" s="32" t="s">
        <v>52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</row>
    <row r="43" spans="1:24" ht="18" customHeight="1">
      <c r="A43" s="34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</row>
    <row r="44" spans="1:24" ht="18" customHeight="1">
      <c r="A44" s="34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</row>
    <row r="45" spans="1:24" ht="18" customHeight="1">
      <c r="A45" s="81" t="s">
        <v>49</v>
      </c>
      <c r="B45" s="80">
        <v>2000</v>
      </c>
      <c r="C45" s="80">
        <v>2001</v>
      </c>
      <c r="D45" s="80">
        <v>2002</v>
      </c>
      <c r="E45" s="80">
        <v>2003</v>
      </c>
      <c r="F45" s="80">
        <v>2004</v>
      </c>
      <c r="G45" s="80">
        <v>2005</v>
      </c>
      <c r="H45" s="80">
        <v>2006</v>
      </c>
      <c r="I45" s="80">
        <v>2007</v>
      </c>
      <c r="J45" s="80">
        <v>2008</v>
      </c>
      <c r="K45" s="80">
        <v>2009</v>
      </c>
      <c r="L45" s="80">
        <v>2010</v>
      </c>
      <c r="M45" s="80">
        <v>2011</v>
      </c>
      <c r="N45" s="80">
        <v>2012</v>
      </c>
      <c r="O45" s="80">
        <v>2013</v>
      </c>
      <c r="P45" s="80">
        <v>2014</v>
      </c>
      <c r="Q45" s="80">
        <v>2015</v>
      </c>
      <c r="R45" s="80">
        <v>2016</v>
      </c>
      <c r="S45" s="80">
        <v>2017</v>
      </c>
      <c r="T45" s="80">
        <v>2018</v>
      </c>
      <c r="U45" s="80">
        <v>2019</v>
      </c>
      <c r="V45" s="80">
        <v>2020</v>
      </c>
      <c r="W45" s="80">
        <v>2021</v>
      </c>
      <c r="X45" s="80">
        <v>2022</v>
      </c>
    </row>
    <row r="46" spans="1:24" ht="18" customHeight="1">
      <c r="A46" s="36" t="s">
        <v>62</v>
      </c>
      <c r="B46" s="112">
        <f t="shared" ref="B46:V46" si="9">B23/B22</f>
        <v>0.99591149591149586</v>
      </c>
      <c r="C46" s="112">
        <f t="shared" si="9"/>
        <v>0.9924390243902439</v>
      </c>
      <c r="D46" s="112">
        <f t="shared" si="9"/>
        <v>0.97915644923982348</v>
      </c>
      <c r="E46" s="112">
        <f t="shared" si="9"/>
        <v>0.96496023856858848</v>
      </c>
      <c r="F46" s="112">
        <f t="shared" si="9"/>
        <v>0.95477261369315347</v>
      </c>
      <c r="G46" s="112">
        <f t="shared" si="9"/>
        <v>0.94514343231001507</v>
      </c>
      <c r="H46" s="112">
        <f t="shared" si="9"/>
        <v>0.93379169849758081</v>
      </c>
      <c r="I46" s="112">
        <f t="shared" si="9"/>
        <v>0.92669753086419748</v>
      </c>
      <c r="J46" s="112">
        <f t="shared" si="9"/>
        <v>0.90837161817253698</v>
      </c>
      <c r="K46" s="112">
        <f t="shared" si="9"/>
        <v>0.90290519877675846</v>
      </c>
      <c r="L46" s="112">
        <f t="shared" si="9"/>
        <v>0.89338800615069192</v>
      </c>
      <c r="M46" s="112">
        <f t="shared" si="9"/>
        <v>0.8912706611570248</v>
      </c>
      <c r="N46" s="112">
        <f t="shared" si="9"/>
        <v>0.89043250327654</v>
      </c>
      <c r="O46" s="112">
        <f t="shared" si="9"/>
        <v>0.89731182795698927</v>
      </c>
      <c r="P46" s="112">
        <f t="shared" si="9"/>
        <v>0.90263522884882108</v>
      </c>
      <c r="Q46" s="112">
        <f t="shared" si="9"/>
        <v>0.90491058756741416</v>
      </c>
      <c r="R46" s="112">
        <f t="shared" si="9"/>
        <v>0.90555237550085865</v>
      </c>
      <c r="S46" s="112">
        <f t="shared" si="9"/>
        <v>0.90879953379953382</v>
      </c>
      <c r="T46" s="112">
        <f t="shared" si="9"/>
        <v>0.90969096909690972</v>
      </c>
      <c r="U46" s="112">
        <f t="shared" si="9"/>
        <v>0.911890243902439</v>
      </c>
      <c r="V46" s="112">
        <f t="shared" si="9"/>
        <v>0.90617359413202936</v>
      </c>
      <c r="W46" s="112">
        <f>W23/W22</f>
        <v>0.90305967888518635</v>
      </c>
      <c r="X46" s="112">
        <f>X23/X22</f>
        <v>0.905980271270037</v>
      </c>
    </row>
    <row r="47" spans="1:24" ht="18" customHeight="1">
      <c r="A47" s="28" t="s">
        <v>63</v>
      </c>
      <c r="B47" s="110">
        <f t="shared" ref="B47:V47" si="10">B24/B22</f>
        <v>4.0885040885040884E-3</v>
      </c>
      <c r="C47" s="110">
        <f t="shared" si="10"/>
        <v>7.5609756097560973E-3</v>
      </c>
      <c r="D47" s="110">
        <f t="shared" si="10"/>
        <v>2.0843550760176556E-2</v>
      </c>
      <c r="E47" s="110">
        <f t="shared" si="10"/>
        <v>3.5039761431411534E-2</v>
      </c>
      <c r="F47" s="110">
        <f t="shared" si="10"/>
        <v>4.5227386306846577E-2</v>
      </c>
      <c r="G47" s="110">
        <f t="shared" si="10"/>
        <v>5.4856567689984904E-2</v>
      </c>
      <c r="H47" s="110">
        <f t="shared" si="10"/>
        <v>6.6208301502419145E-2</v>
      </c>
      <c r="I47" s="110">
        <f t="shared" si="10"/>
        <v>7.3302469135802475E-2</v>
      </c>
      <c r="J47" s="110">
        <f t="shared" si="10"/>
        <v>9.1628381827462996E-2</v>
      </c>
      <c r="K47" s="110">
        <f t="shared" si="10"/>
        <v>9.7094801223241586E-2</v>
      </c>
      <c r="L47" s="110">
        <f t="shared" si="10"/>
        <v>0.10661199384930804</v>
      </c>
      <c r="M47" s="110">
        <f t="shared" si="10"/>
        <v>0.10872933884297521</v>
      </c>
      <c r="N47" s="110">
        <f t="shared" si="10"/>
        <v>0.10956749672346003</v>
      </c>
      <c r="O47" s="110">
        <f t="shared" si="10"/>
        <v>0.10268817204301076</v>
      </c>
      <c r="P47" s="110">
        <f t="shared" si="10"/>
        <v>9.7364771151178919E-2</v>
      </c>
      <c r="Q47" s="110">
        <f t="shared" si="10"/>
        <v>9.5089412432585868E-2</v>
      </c>
      <c r="R47" s="110">
        <f t="shared" si="10"/>
        <v>9.4447624499141389E-2</v>
      </c>
      <c r="S47" s="110">
        <f t="shared" si="10"/>
        <v>9.1200466200466207E-2</v>
      </c>
      <c r="T47" s="110">
        <f t="shared" si="10"/>
        <v>9.0309030903090309E-2</v>
      </c>
      <c r="U47" s="110">
        <f t="shared" si="10"/>
        <v>8.8109756097560971E-2</v>
      </c>
      <c r="V47" s="110">
        <f t="shared" si="10"/>
        <v>9.3826405867970655E-2</v>
      </c>
      <c r="W47" s="110">
        <f>W24/W22</f>
        <v>9.6940321114813696E-2</v>
      </c>
      <c r="X47" s="110">
        <f>X24/X22</f>
        <v>9.4019728729963004E-2</v>
      </c>
    </row>
    <row r="48" spans="1:24" ht="18" customHeight="1">
      <c r="A48" s="30" t="s">
        <v>38</v>
      </c>
      <c r="B48" s="41">
        <f t="shared" ref="B48:V48" si="11">SUM(B46:B47)</f>
        <v>1</v>
      </c>
      <c r="C48" s="41">
        <f t="shared" si="11"/>
        <v>1</v>
      </c>
      <c r="D48" s="41">
        <f t="shared" si="11"/>
        <v>1</v>
      </c>
      <c r="E48" s="41">
        <f t="shared" si="11"/>
        <v>1</v>
      </c>
      <c r="F48" s="41">
        <f t="shared" si="11"/>
        <v>1</v>
      </c>
      <c r="G48" s="41">
        <f t="shared" si="11"/>
        <v>1</v>
      </c>
      <c r="H48" s="41">
        <f t="shared" si="11"/>
        <v>1</v>
      </c>
      <c r="I48" s="41">
        <f t="shared" si="11"/>
        <v>1</v>
      </c>
      <c r="J48" s="41">
        <f t="shared" si="11"/>
        <v>1</v>
      </c>
      <c r="K48" s="41">
        <f t="shared" si="11"/>
        <v>1</v>
      </c>
      <c r="L48" s="41">
        <f t="shared" si="11"/>
        <v>1</v>
      </c>
      <c r="M48" s="41">
        <f t="shared" si="11"/>
        <v>1</v>
      </c>
      <c r="N48" s="41">
        <f t="shared" si="11"/>
        <v>1</v>
      </c>
      <c r="O48" s="41">
        <f t="shared" si="11"/>
        <v>1</v>
      </c>
      <c r="P48" s="41">
        <f t="shared" si="11"/>
        <v>1</v>
      </c>
      <c r="Q48" s="41">
        <f t="shared" si="11"/>
        <v>1</v>
      </c>
      <c r="R48" s="41">
        <f t="shared" si="11"/>
        <v>1</v>
      </c>
      <c r="S48" s="41">
        <f t="shared" si="11"/>
        <v>1</v>
      </c>
      <c r="T48" s="41">
        <f t="shared" si="11"/>
        <v>1</v>
      </c>
      <c r="U48" s="41">
        <f t="shared" si="11"/>
        <v>1</v>
      </c>
      <c r="V48" s="41">
        <f t="shared" si="11"/>
        <v>1</v>
      </c>
      <c r="W48" s="41">
        <f>SUM(W46:W47)</f>
        <v>1</v>
      </c>
      <c r="X48" s="41">
        <f>SUM(X46:X47)</f>
        <v>1</v>
      </c>
    </row>
    <row r="49" spans="1:24" ht="18" customHeight="1">
      <c r="A49" s="32" t="s">
        <v>52</v>
      </c>
      <c r="B49" s="33"/>
      <c r="C49" s="33"/>
      <c r="D49" s="33"/>
      <c r="E49" s="33"/>
      <c r="F49" s="33"/>
      <c r="G49" s="33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</row>
    <row r="50" spans="1:24" ht="18" customHeight="1">
      <c r="A50" s="34"/>
      <c r="B50" s="33"/>
      <c r="C50" s="33"/>
      <c r="D50" s="33"/>
      <c r="E50" s="33"/>
      <c r="F50" s="33"/>
      <c r="G50" s="33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</row>
    <row r="51" spans="1:24" ht="18" customHeight="1">
      <c r="A51" s="34"/>
      <c r="B51" s="33"/>
      <c r="C51" s="33"/>
      <c r="D51" s="33"/>
      <c r="E51" s="33"/>
      <c r="F51" s="33"/>
      <c r="G51" s="33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</row>
    <row r="52" spans="1:24" ht="18" customHeight="1">
      <c r="A52" s="34"/>
      <c r="B52" s="33"/>
      <c r="C52" s="33"/>
      <c r="D52" s="33"/>
      <c r="E52" s="33"/>
      <c r="F52" s="33"/>
      <c r="G52" s="33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</row>
    <row r="53" spans="1:24" ht="18" customHeight="1">
      <c r="A53" s="33" t="s">
        <v>65</v>
      </c>
      <c r="B53" s="33"/>
      <c r="C53" s="33"/>
      <c r="D53" s="33"/>
      <c r="E53" s="33"/>
      <c r="F53" s="33"/>
      <c r="G53" s="33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</row>
    <row r="54" spans="1:24" ht="18" customHeight="1">
      <c r="A54" s="34"/>
      <c r="B54" s="33"/>
      <c r="C54" s="33"/>
      <c r="D54" s="33"/>
      <c r="E54" s="33"/>
      <c r="F54" s="33"/>
      <c r="G54" s="33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</row>
    <row r="55" spans="1:24" ht="18" customHeight="1">
      <c r="A55" s="9"/>
      <c r="B55" s="80">
        <v>2000</v>
      </c>
      <c r="C55" s="80">
        <v>2001</v>
      </c>
      <c r="D55" s="80">
        <v>2002</v>
      </c>
      <c r="E55" s="80">
        <v>2003</v>
      </c>
      <c r="F55" s="80">
        <v>2004</v>
      </c>
      <c r="G55" s="80">
        <v>2005</v>
      </c>
      <c r="H55" s="80">
        <v>2006</v>
      </c>
      <c r="I55" s="80">
        <v>2007</v>
      </c>
      <c r="J55" s="80">
        <v>2008</v>
      </c>
      <c r="K55" s="80">
        <v>2009</v>
      </c>
      <c r="L55" s="80">
        <v>2010</v>
      </c>
      <c r="M55" s="80">
        <v>2011</v>
      </c>
      <c r="N55" s="80">
        <v>2012</v>
      </c>
      <c r="O55" s="80">
        <v>2013</v>
      </c>
      <c r="P55" s="80">
        <v>2014</v>
      </c>
      <c r="Q55" s="80">
        <v>2015</v>
      </c>
      <c r="R55" s="80">
        <v>2016</v>
      </c>
      <c r="S55" s="80">
        <v>2017</v>
      </c>
      <c r="T55" s="80">
        <v>2018</v>
      </c>
      <c r="U55" s="80">
        <v>2019</v>
      </c>
      <c r="V55" s="80">
        <v>2020</v>
      </c>
      <c r="W55" s="80">
        <v>2021</v>
      </c>
      <c r="X55" s="80">
        <v>2022</v>
      </c>
    </row>
    <row r="56" spans="1:24" ht="18" customHeight="1">
      <c r="A56" s="89" t="s">
        <v>38</v>
      </c>
      <c r="B56" s="42">
        <f t="shared" ref="B56:X56" si="12">B10</f>
        <v>67</v>
      </c>
      <c r="C56" s="42">
        <f t="shared" si="12"/>
        <v>107</v>
      </c>
      <c r="D56" s="42">
        <f t="shared" si="12"/>
        <v>267</v>
      </c>
      <c r="E56" s="42">
        <f t="shared" si="12"/>
        <v>379</v>
      </c>
      <c r="F56" s="42">
        <f t="shared" si="12"/>
        <v>440</v>
      </c>
      <c r="G56" s="42">
        <f t="shared" si="12"/>
        <v>530</v>
      </c>
      <c r="H56" s="42">
        <f t="shared" si="12"/>
        <v>636</v>
      </c>
      <c r="I56" s="42">
        <f t="shared" si="12"/>
        <v>683</v>
      </c>
      <c r="J56" s="42">
        <f t="shared" si="12"/>
        <v>863</v>
      </c>
      <c r="K56" s="42">
        <f t="shared" si="12"/>
        <v>894</v>
      </c>
      <c r="L56" s="42">
        <f t="shared" si="12"/>
        <v>939</v>
      </c>
      <c r="M56" s="42">
        <f t="shared" si="12"/>
        <v>930</v>
      </c>
      <c r="N56" s="42">
        <f t="shared" si="12"/>
        <v>923</v>
      </c>
      <c r="O56" s="42">
        <f t="shared" si="12"/>
        <v>874</v>
      </c>
      <c r="P56" s="42">
        <f t="shared" si="12"/>
        <v>761</v>
      </c>
      <c r="Q56" s="42">
        <f t="shared" si="12"/>
        <v>704</v>
      </c>
      <c r="R56" s="42">
        <f t="shared" si="12"/>
        <v>673</v>
      </c>
      <c r="S56" s="42">
        <f t="shared" si="12"/>
        <v>618</v>
      </c>
      <c r="T56" s="42">
        <f t="shared" si="12"/>
        <v>599</v>
      </c>
      <c r="U56" s="42">
        <f t="shared" si="12"/>
        <v>594</v>
      </c>
      <c r="V56" s="42">
        <f t="shared" si="12"/>
        <v>615</v>
      </c>
      <c r="W56" s="42">
        <f t="shared" si="12"/>
        <v>642</v>
      </c>
      <c r="X56" s="42">
        <f t="shared" si="12"/>
        <v>626</v>
      </c>
    </row>
    <row r="57" spans="1:24" ht="18" customHeight="1">
      <c r="A57" s="46" t="s">
        <v>66</v>
      </c>
      <c r="B57" s="38">
        <f t="shared" ref="B57:X57" si="13">B17</f>
        <v>50</v>
      </c>
      <c r="C57" s="38">
        <f t="shared" si="13"/>
        <v>76</v>
      </c>
      <c r="D57" s="38">
        <f t="shared" si="13"/>
        <v>182</v>
      </c>
      <c r="E57" s="38">
        <f t="shared" si="13"/>
        <v>238</v>
      </c>
      <c r="F57" s="38">
        <f t="shared" si="13"/>
        <v>259</v>
      </c>
      <c r="G57" s="38">
        <f t="shared" si="13"/>
        <v>312</v>
      </c>
      <c r="H57" s="38">
        <f t="shared" si="13"/>
        <v>376</v>
      </c>
      <c r="I57" s="38">
        <f t="shared" si="13"/>
        <v>398</v>
      </c>
      <c r="J57" s="38">
        <f t="shared" si="13"/>
        <v>504</v>
      </c>
      <c r="K57" s="38">
        <f t="shared" si="13"/>
        <v>513</v>
      </c>
      <c r="L57" s="38">
        <f t="shared" si="13"/>
        <v>523</v>
      </c>
      <c r="M57" s="38">
        <f t="shared" si="13"/>
        <v>509</v>
      </c>
      <c r="N57" s="38">
        <f t="shared" si="13"/>
        <v>505</v>
      </c>
      <c r="O57" s="38">
        <f t="shared" si="13"/>
        <v>492</v>
      </c>
      <c r="P57" s="38">
        <f t="shared" si="13"/>
        <v>410</v>
      </c>
      <c r="Q57" s="38">
        <f t="shared" si="13"/>
        <v>369</v>
      </c>
      <c r="R57" s="38">
        <f t="shared" si="13"/>
        <v>343</v>
      </c>
      <c r="S57" s="38">
        <f t="shared" si="13"/>
        <v>305</v>
      </c>
      <c r="T57" s="38">
        <f t="shared" si="13"/>
        <v>298</v>
      </c>
      <c r="U57" s="38">
        <f t="shared" si="13"/>
        <v>305</v>
      </c>
      <c r="V57" s="38">
        <f t="shared" si="13"/>
        <v>308</v>
      </c>
      <c r="W57" s="38">
        <f t="shared" si="13"/>
        <v>322</v>
      </c>
      <c r="X57" s="38">
        <f t="shared" si="13"/>
        <v>321</v>
      </c>
    </row>
    <row r="58" spans="1:24" ht="18" customHeight="1">
      <c r="A58" s="48" t="s">
        <v>67</v>
      </c>
      <c r="B58" s="39">
        <f t="shared" ref="B58:X58" si="14">B24</f>
        <v>17</v>
      </c>
      <c r="C58" s="39">
        <f t="shared" si="14"/>
        <v>31</v>
      </c>
      <c r="D58" s="39">
        <f t="shared" si="14"/>
        <v>85</v>
      </c>
      <c r="E58" s="39">
        <f t="shared" si="14"/>
        <v>141</v>
      </c>
      <c r="F58" s="39">
        <f t="shared" si="14"/>
        <v>181</v>
      </c>
      <c r="G58" s="39">
        <f t="shared" si="14"/>
        <v>218</v>
      </c>
      <c r="H58" s="39">
        <f t="shared" si="14"/>
        <v>260</v>
      </c>
      <c r="I58" s="39">
        <f t="shared" si="14"/>
        <v>285</v>
      </c>
      <c r="J58" s="39">
        <f t="shared" si="14"/>
        <v>359</v>
      </c>
      <c r="K58" s="39">
        <f t="shared" si="14"/>
        <v>381</v>
      </c>
      <c r="L58" s="39">
        <f t="shared" si="14"/>
        <v>416</v>
      </c>
      <c r="M58" s="39">
        <f t="shared" si="14"/>
        <v>421</v>
      </c>
      <c r="N58" s="39">
        <f t="shared" si="14"/>
        <v>418</v>
      </c>
      <c r="O58" s="39">
        <f t="shared" si="14"/>
        <v>382</v>
      </c>
      <c r="P58" s="39">
        <f t="shared" si="14"/>
        <v>351</v>
      </c>
      <c r="Q58" s="39">
        <f t="shared" si="14"/>
        <v>335</v>
      </c>
      <c r="R58" s="39">
        <f t="shared" si="14"/>
        <v>330</v>
      </c>
      <c r="S58" s="39">
        <f t="shared" si="14"/>
        <v>313</v>
      </c>
      <c r="T58" s="39">
        <f t="shared" si="14"/>
        <v>301</v>
      </c>
      <c r="U58" s="39">
        <f t="shared" si="14"/>
        <v>289</v>
      </c>
      <c r="V58" s="39">
        <f t="shared" si="14"/>
        <v>307</v>
      </c>
      <c r="W58" s="39">
        <f t="shared" si="14"/>
        <v>320</v>
      </c>
      <c r="X58" s="39">
        <f t="shared" si="14"/>
        <v>305</v>
      </c>
    </row>
    <row r="59" spans="1:24" ht="18" customHeight="1">
      <c r="A59" s="19" t="s">
        <v>52</v>
      </c>
      <c r="B59" s="8"/>
      <c r="C59" s="8"/>
      <c r="D59" s="8"/>
      <c r="E59" s="8"/>
      <c r="F59" s="8"/>
      <c r="G59" s="8"/>
    </row>
    <row r="60" spans="1:24" ht="18" customHeight="1">
      <c r="A60" s="8"/>
      <c r="B60" s="8"/>
      <c r="C60" s="8"/>
      <c r="D60" s="8"/>
      <c r="E60" s="8"/>
      <c r="F60" s="8"/>
      <c r="G60" s="8"/>
      <c r="H60" s="8"/>
      <c r="I60" s="8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18" customHeight="1">
      <c r="A61" s="8"/>
      <c r="B61" s="8"/>
      <c r="C61" s="8"/>
      <c r="D61" s="8"/>
      <c r="E61" s="8"/>
      <c r="F61" s="8"/>
      <c r="G61" s="8"/>
      <c r="H61" s="8"/>
      <c r="I61" s="8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18" customHeight="1">
      <c r="A62" s="9"/>
      <c r="B62" s="80">
        <v>2000</v>
      </c>
      <c r="C62" s="80">
        <v>2001</v>
      </c>
      <c r="D62" s="80">
        <v>2002</v>
      </c>
      <c r="E62" s="80">
        <v>2003</v>
      </c>
      <c r="F62" s="80">
        <v>2004</v>
      </c>
      <c r="G62" s="80">
        <v>2005</v>
      </c>
      <c r="H62" s="80">
        <v>2006</v>
      </c>
      <c r="I62" s="80">
        <v>2007</v>
      </c>
      <c r="J62" s="80">
        <v>2008</v>
      </c>
      <c r="K62" s="80">
        <v>2009</v>
      </c>
      <c r="L62" s="80">
        <v>2010</v>
      </c>
      <c r="M62" s="80">
        <v>2011</v>
      </c>
      <c r="N62" s="80">
        <v>2012</v>
      </c>
      <c r="O62" s="80">
        <v>2013</v>
      </c>
      <c r="P62" s="80">
        <v>2014</v>
      </c>
      <c r="Q62" s="80">
        <v>2015</v>
      </c>
      <c r="R62" s="80">
        <v>2016</v>
      </c>
      <c r="S62" s="80">
        <v>2017</v>
      </c>
      <c r="T62" s="80">
        <v>2018</v>
      </c>
      <c r="U62" s="80">
        <v>2019</v>
      </c>
      <c r="V62" s="80">
        <v>2020</v>
      </c>
      <c r="W62" s="80">
        <v>2021</v>
      </c>
      <c r="X62" s="80">
        <v>2022</v>
      </c>
    </row>
    <row r="63" spans="1:24" ht="18" customHeight="1">
      <c r="A63" s="90" t="s">
        <v>66</v>
      </c>
      <c r="B63" s="49">
        <f t="shared" ref="B63:W63" si="15">B57/B56</f>
        <v>0.74626865671641796</v>
      </c>
      <c r="C63" s="49">
        <f t="shared" si="15"/>
        <v>0.71028037383177567</v>
      </c>
      <c r="D63" s="49">
        <f t="shared" si="15"/>
        <v>0.68164794007490637</v>
      </c>
      <c r="E63" s="49">
        <f t="shared" si="15"/>
        <v>0.62796833773087068</v>
      </c>
      <c r="F63" s="49">
        <f t="shared" si="15"/>
        <v>0.58863636363636362</v>
      </c>
      <c r="G63" s="49">
        <f t="shared" si="15"/>
        <v>0.58867924528301885</v>
      </c>
      <c r="H63" s="49">
        <f t="shared" si="15"/>
        <v>0.5911949685534591</v>
      </c>
      <c r="I63" s="49">
        <f t="shared" si="15"/>
        <v>0.58272327964860904</v>
      </c>
      <c r="J63" s="49">
        <f t="shared" si="15"/>
        <v>0.58400926998841252</v>
      </c>
      <c r="K63" s="49">
        <f t="shared" si="15"/>
        <v>0.5738255033557047</v>
      </c>
      <c r="L63" s="49">
        <f t="shared" si="15"/>
        <v>0.55697550585729505</v>
      </c>
      <c r="M63" s="49">
        <f t="shared" si="15"/>
        <v>0.54731182795698929</v>
      </c>
      <c r="N63" s="49">
        <f t="shared" si="15"/>
        <v>0.54712892741061758</v>
      </c>
      <c r="O63" s="49">
        <f t="shared" si="15"/>
        <v>0.56292906178489699</v>
      </c>
      <c r="P63" s="49">
        <f t="shared" si="15"/>
        <v>0.5387647831800263</v>
      </c>
      <c r="Q63" s="49">
        <f t="shared" si="15"/>
        <v>0.52414772727272729</v>
      </c>
      <c r="R63" s="49">
        <f t="shared" si="15"/>
        <v>0.50965824665676074</v>
      </c>
      <c r="S63" s="49">
        <f t="shared" si="15"/>
        <v>0.49352750809061491</v>
      </c>
      <c r="T63" s="49">
        <f t="shared" si="15"/>
        <v>0.4974958263772955</v>
      </c>
      <c r="U63" s="49">
        <f t="shared" si="15"/>
        <v>0.51346801346801352</v>
      </c>
      <c r="V63" s="49">
        <f t="shared" si="15"/>
        <v>0.50081300813008134</v>
      </c>
      <c r="W63" s="49">
        <f t="shared" si="15"/>
        <v>0.50155763239875384</v>
      </c>
      <c r="X63" s="49">
        <f>X57/X56</f>
        <v>0.51277955271565501</v>
      </c>
    </row>
    <row r="64" spans="1:24" ht="18" customHeight="1">
      <c r="A64" s="36" t="s">
        <v>67</v>
      </c>
      <c r="B64" s="25">
        <f t="shared" ref="B64:W64" si="16">B58/B56</f>
        <v>0.2537313432835821</v>
      </c>
      <c r="C64" s="25">
        <f t="shared" si="16"/>
        <v>0.28971962616822428</v>
      </c>
      <c r="D64" s="25">
        <f t="shared" si="16"/>
        <v>0.31835205992509363</v>
      </c>
      <c r="E64" s="25">
        <f t="shared" si="16"/>
        <v>0.37203166226912932</v>
      </c>
      <c r="F64" s="25">
        <f t="shared" si="16"/>
        <v>0.41136363636363638</v>
      </c>
      <c r="G64" s="25">
        <f t="shared" si="16"/>
        <v>0.41132075471698115</v>
      </c>
      <c r="H64" s="25">
        <f t="shared" si="16"/>
        <v>0.4088050314465409</v>
      </c>
      <c r="I64" s="25">
        <f t="shared" si="16"/>
        <v>0.41727672035139091</v>
      </c>
      <c r="J64" s="25">
        <f t="shared" si="16"/>
        <v>0.41599073001158748</v>
      </c>
      <c r="K64" s="25">
        <f t="shared" si="16"/>
        <v>0.4261744966442953</v>
      </c>
      <c r="L64" s="25">
        <f t="shared" si="16"/>
        <v>0.44302449414270501</v>
      </c>
      <c r="M64" s="25">
        <f t="shared" si="16"/>
        <v>0.45268817204301076</v>
      </c>
      <c r="N64" s="25">
        <f t="shared" si="16"/>
        <v>0.45287107258938247</v>
      </c>
      <c r="O64" s="25">
        <f t="shared" si="16"/>
        <v>0.43707093821510296</v>
      </c>
      <c r="P64" s="25">
        <f t="shared" si="16"/>
        <v>0.4612352168199737</v>
      </c>
      <c r="Q64" s="25">
        <f t="shared" si="16"/>
        <v>0.47585227272727271</v>
      </c>
      <c r="R64" s="25">
        <f t="shared" si="16"/>
        <v>0.49034175334323921</v>
      </c>
      <c r="S64" s="25">
        <f t="shared" si="16"/>
        <v>0.50647249190938515</v>
      </c>
      <c r="T64" s="25">
        <f t="shared" si="16"/>
        <v>0.5025041736227045</v>
      </c>
      <c r="U64" s="25">
        <f t="shared" si="16"/>
        <v>0.48653198653198654</v>
      </c>
      <c r="V64" s="25">
        <f t="shared" si="16"/>
        <v>0.49918699186991872</v>
      </c>
      <c r="W64" s="25">
        <f t="shared" si="16"/>
        <v>0.49844236760124611</v>
      </c>
      <c r="X64" s="25">
        <f>X58/X56</f>
        <v>0.48722044728434505</v>
      </c>
    </row>
    <row r="65" spans="1:24" ht="18" customHeight="1">
      <c r="A65" s="88" t="s">
        <v>38</v>
      </c>
      <c r="B65" s="41">
        <f t="shared" ref="B65:W65" si="17">SUM(B63:B64)</f>
        <v>1</v>
      </c>
      <c r="C65" s="41">
        <f t="shared" si="17"/>
        <v>1</v>
      </c>
      <c r="D65" s="41">
        <f t="shared" si="17"/>
        <v>1</v>
      </c>
      <c r="E65" s="41">
        <f t="shared" si="17"/>
        <v>1</v>
      </c>
      <c r="F65" s="41">
        <f t="shared" si="17"/>
        <v>1</v>
      </c>
      <c r="G65" s="41">
        <f t="shared" si="17"/>
        <v>1</v>
      </c>
      <c r="H65" s="41">
        <f t="shared" si="17"/>
        <v>1</v>
      </c>
      <c r="I65" s="41">
        <f t="shared" si="17"/>
        <v>1</v>
      </c>
      <c r="J65" s="41">
        <f t="shared" si="17"/>
        <v>1</v>
      </c>
      <c r="K65" s="41">
        <f t="shared" si="17"/>
        <v>1</v>
      </c>
      <c r="L65" s="41">
        <f t="shared" si="17"/>
        <v>1</v>
      </c>
      <c r="M65" s="41">
        <f t="shared" si="17"/>
        <v>1</v>
      </c>
      <c r="N65" s="41">
        <f t="shared" si="17"/>
        <v>1</v>
      </c>
      <c r="O65" s="41">
        <f t="shared" si="17"/>
        <v>1</v>
      </c>
      <c r="P65" s="41">
        <f t="shared" si="17"/>
        <v>1</v>
      </c>
      <c r="Q65" s="41">
        <f t="shared" si="17"/>
        <v>1</v>
      </c>
      <c r="R65" s="41">
        <f t="shared" si="17"/>
        <v>1</v>
      </c>
      <c r="S65" s="41">
        <f t="shared" si="17"/>
        <v>1</v>
      </c>
      <c r="T65" s="41">
        <f t="shared" si="17"/>
        <v>1</v>
      </c>
      <c r="U65" s="41">
        <f t="shared" si="17"/>
        <v>1</v>
      </c>
      <c r="V65" s="41">
        <f t="shared" si="17"/>
        <v>1</v>
      </c>
      <c r="W65" s="41">
        <f t="shared" si="17"/>
        <v>1</v>
      </c>
      <c r="X65" s="41">
        <f>SUM(X63:X64)</f>
        <v>1</v>
      </c>
    </row>
    <row r="66" spans="1:24" ht="18" customHeight="1">
      <c r="A66" s="19" t="s">
        <v>52</v>
      </c>
      <c r="B66" s="14"/>
      <c r="C66" s="14"/>
      <c r="D66" s="8"/>
      <c r="E66" s="8"/>
      <c r="F66" s="8"/>
      <c r="G66" s="8"/>
    </row>
    <row r="67" spans="1:24" ht="18" customHeight="1">
      <c r="A67" s="8"/>
      <c r="B67" s="8"/>
      <c r="C67" s="8"/>
      <c r="D67" s="8"/>
      <c r="E67" s="8"/>
      <c r="F67" s="8"/>
      <c r="G67" s="8"/>
      <c r="H67" s="8"/>
      <c r="I67" s="8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4" ht="18" customHeight="1">
      <c r="A68" s="34"/>
      <c r="B68" s="34"/>
      <c r="C68" s="34"/>
      <c r="D68" s="33"/>
      <c r="E68" s="33"/>
      <c r="F68" s="33"/>
      <c r="G68" s="33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</row>
    <row r="69" spans="1:24" ht="18" customHeight="1">
      <c r="A69" s="34"/>
      <c r="B69" s="34"/>
      <c r="C69" s="34"/>
      <c r="D69" s="33"/>
      <c r="E69" s="33"/>
      <c r="F69" s="33"/>
      <c r="G69" s="33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</row>
    <row r="70" spans="1:24" ht="18" customHeight="1">
      <c r="A70" s="34"/>
      <c r="B70" s="34"/>
      <c r="C70" s="34"/>
      <c r="D70" s="33"/>
      <c r="E70" s="33"/>
      <c r="F70" s="33"/>
      <c r="G70" s="33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</row>
    <row r="71" spans="1:24" ht="18" customHeight="1">
      <c r="A71" s="34"/>
      <c r="B71" s="34"/>
      <c r="C71" s="34"/>
      <c r="D71" s="33"/>
      <c r="E71" s="33"/>
      <c r="F71" s="33"/>
      <c r="G71" s="33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</row>
    <row r="72" spans="1:24" ht="18" customHeight="1">
      <c r="A72" s="34"/>
      <c r="B72" s="34"/>
      <c r="C72" s="34"/>
      <c r="D72" s="33"/>
      <c r="E72" s="33"/>
      <c r="F72" s="33"/>
      <c r="G72" s="33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</row>
    <row r="73" spans="1:24" ht="18" customHeight="1">
      <c r="A73" s="34"/>
      <c r="B73" s="34"/>
      <c r="C73" s="34"/>
      <c r="D73" s="33"/>
      <c r="E73" s="33"/>
      <c r="F73" s="33"/>
      <c r="G73" s="33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</row>
    <row r="74" spans="1:24" ht="18" customHeight="1">
      <c r="A74" s="34"/>
      <c r="B74" s="34"/>
      <c r="C74" s="34"/>
      <c r="D74" s="33"/>
      <c r="E74" s="33"/>
      <c r="F74" s="33"/>
      <c r="G74" s="33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</row>
    <row r="75" spans="1:24" ht="18" customHeight="1">
      <c r="A75" s="34"/>
      <c r="B75" s="34"/>
      <c r="C75" s="34"/>
      <c r="D75" s="33"/>
      <c r="E75" s="33"/>
      <c r="F75" s="33"/>
      <c r="G75" s="33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9"/>
  <sheetViews>
    <sheetView zoomScale="75" zoomScaleNormal="75" zoomScalePageLayoutView="75" workbookViewId="0">
      <selection activeCell="V8" sqref="V8"/>
    </sheetView>
  </sheetViews>
  <sheetFormatPr defaultColWidth="10.875" defaultRowHeight="15"/>
  <cols>
    <col min="1" max="1" width="27.125" style="5" customWidth="1"/>
    <col min="2" max="3" width="10.875" style="5" customWidth="1"/>
    <col min="4" max="16384" width="10.875" style="5"/>
  </cols>
  <sheetData>
    <row r="1" spans="1:23" ht="30" customHeight="1">
      <c r="A1" s="43" t="s">
        <v>0</v>
      </c>
      <c r="B1" s="43"/>
      <c r="C1" s="43"/>
    </row>
    <row r="2" spans="1:23" ht="30" customHeight="1">
      <c r="A2" s="44" t="s">
        <v>5</v>
      </c>
      <c r="B2" s="44"/>
      <c r="C2" s="44"/>
    </row>
    <row r="3" spans="1:23" ht="18" customHeight="1"/>
    <row r="4" spans="1:23" ht="18" customHeight="1"/>
    <row r="5" spans="1:23" ht="18" customHeight="1">
      <c r="A5" s="33" t="s">
        <v>68</v>
      </c>
      <c r="B5" s="33"/>
      <c r="C5" s="33"/>
    </row>
    <row r="6" spans="1:23" ht="18" customHeight="1"/>
    <row r="7" spans="1:23" ht="18" customHeight="1">
      <c r="A7" s="79" t="s">
        <v>14</v>
      </c>
      <c r="B7" s="80">
        <v>2001</v>
      </c>
      <c r="C7" s="80">
        <v>2002</v>
      </c>
      <c r="D7" s="80">
        <v>2003</v>
      </c>
      <c r="E7" s="80">
        <v>2004</v>
      </c>
      <c r="F7" s="80">
        <v>2005</v>
      </c>
      <c r="G7" s="80">
        <v>2006</v>
      </c>
      <c r="H7" s="80">
        <v>2007</v>
      </c>
      <c r="I7" s="80">
        <v>2008</v>
      </c>
      <c r="J7" s="80">
        <v>2009</v>
      </c>
      <c r="K7" s="80">
        <v>2010</v>
      </c>
      <c r="L7" s="80">
        <v>2011</v>
      </c>
      <c r="M7" s="80">
        <v>2012</v>
      </c>
      <c r="N7" s="80">
        <v>2013</v>
      </c>
      <c r="O7" s="80">
        <v>2014</v>
      </c>
      <c r="P7" s="80">
        <v>2015</v>
      </c>
      <c r="Q7" s="80">
        <v>2016</v>
      </c>
      <c r="R7" s="80">
        <v>2017</v>
      </c>
      <c r="S7" s="80">
        <v>2018</v>
      </c>
      <c r="T7" s="80">
        <v>2019</v>
      </c>
      <c r="U7" s="80">
        <v>2020</v>
      </c>
      <c r="V7" s="80">
        <v>2021</v>
      </c>
      <c r="W7" s="80">
        <v>2022</v>
      </c>
    </row>
    <row r="8" spans="1:23" ht="18" customHeight="1">
      <c r="A8" s="47" t="s">
        <v>69</v>
      </c>
      <c r="B8" s="53">
        <f>'Nacionalidad (esp-extr)'!C8-'Nacionalidad (esp-extr)'!B8</f>
        <v>-91</v>
      </c>
      <c r="C8" s="53">
        <f>'Nacionalidad (esp-extr)'!D8-'Nacionalidad (esp-extr)'!C8</f>
        <v>13</v>
      </c>
      <c r="D8" s="53">
        <f>'Nacionalidad (esp-extr)'!E8-'Nacionalidad (esp-extr)'!D8</f>
        <v>-49</v>
      </c>
      <c r="E8" s="53">
        <f>'Nacionalidad (esp-extr)'!F8-'Nacionalidad (esp-extr)'!E8</f>
        <v>-43</v>
      </c>
      <c r="F8" s="53">
        <f>'Nacionalidad (esp-extr)'!G8-'Nacionalidad (esp-extr)'!F8</f>
        <v>-32</v>
      </c>
      <c r="G8" s="53">
        <f>'Nacionalidad (esp-extr)'!H8-'Nacionalidad (esp-extr)'!G8</f>
        <v>-91</v>
      </c>
      <c r="H8" s="53">
        <f>'Nacionalidad (esp-extr)'!I8-'Nacionalidad (esp-extr)'!H8</f>
        <v>-66</v>
      </c>
      <c r="I8" s="53">
        <f>'Nacionalidad (esp-extr)'!J8-'Nacionalidad (esp-extr)'!I8</f>
        <v>102</v>
      </c>
      <c r="J8" s="53">
        <f>'Nacionalidad (esp-extr)'!K8-'Nacionalidad (esp-extr)'!J8</f>
        <v>-14</v>
      </c>
      <c r="K8" s="53">
        <f>'Nacionalidad (esp-extr)'!L8-'Nacionalidad (esp-extr)'!K8</f>
        <v>-36</v>
      </c>
      <c r="L8" s="53">
        <f>'Nacionalidad (esp-extr)'!M8-'Nacionalidad (esp-extr)'!L8</f>
        <v>-77</v>
      </c>
      <c r="M8" s="53">
        <f>'Nacionalidad (esp-extr)'!N8-'Nacionalidad (esp-extr)'!M8</f>
        <v>-106</v>
      </c>
      <c r="N8" s="53">
        <f>'Nacionalidad (esp-extr)'!O8-'Nacionalidad (esp-extr)'!N8</f>
        <v>-179</v>
      </c>
      <c r="O8" s="53">
        <f>'Nacionalidad (esp-extr)'!P8-'Nacionalidad (esp-extr)'!O8</f>
        <v>-276</v>
      </c>
      <c r="P8" s="53">
        <f>'Nacionalidad (esp-extr)'!Q8-'Nacionalidad (esp-extr)'!P8</f>
        <v>-132</v>
      </c>
      <c r="Q8" s="53">
        <f>'Nacionalidad (esp-extr)'!R8-'Nacionalidad (esp-extr)'!Q8</f>
        <v>-91</v>
      </c>
      <c r="R8" s="53">
        <f>'Nacionalidad (esp-extr)'!S8-'Nacionalidad (esp-extr)'!R8</f>
        <v>-165</v>
      </c>
      <c r="S8" s="53">
        <f>'Nacionalidad (esp-extr)'!T8-'Nacionalidad (esp-extr)'!S8</f>
        <v>-127</v>
      </c>
      <c r="T8" s="53">
        <f>'Nacionalidad (esp-extr)'!U8-'Nacionalidad (esp-extr)'!T8</f>
        <v>-88</v>
      </c>
      <c r="U8" s="53">
        <f>'Nacionalidad (esp-extr)'!V8-'Nacionalidad (esp-extr)'!U8</f>
        <v>-35</v>
      </c>
      <c r="V8" s="53">
        <f>'Nacionalidad (esp-extr)'!W8-'Nacionalidad (esp-extr)'!V8</f>
        <v>46</v>
      </c>
      <c r="W8" s="53">
        <f>'Nacionalidad (esp-extr)'!X8-'Nacionalidad (esp-extr)'!W8</f>
        <v>-75</v>
      </c>
    </row>
    <row r="9" spans="1:23" ht="18" customHeight="1">
      <c r="A9" s="46" t="s">
        <v>70</v>
      </c>
      <c r="B9" s="6">
        <f>'Nacionalidad (esp-extr)'!C9-'Nacionalidad (esp-extr)'!B9</f>
        <v>-131</v>
      </c>
      <c r="C9" s="6">
        <f>'Nacionalidad (esp-extr)'!D9-'Nacionalidad (esp-extr)'!C9</f>
        <v>-147</v>
      </c>
      <c r="D9" s="6">
        <f>'Nacionalidad (esp-extr)'!E9-'Nacionalidad (esp-extr)'!D9</f>
        <v>-161</v>
      </c>
      <c r="E9" s="6">
        <f>'Nacionalidad (esp-extr)'!F9-'Nacionalidad (esp-extr)'!E9</f>
        <v>-104</v>
      </c>
      <c r="F9" s="6">
        <f>'Nacionalidad (esp-extr)'!G9-'Nacionalidad (esp-extr)'!F9</f>
        <v>-122</v>
      </c>
      <c r="G9" s="6">
        <f>'Nacionalidad (esp-extr)'!H9-'Nacionalidad (esp-extr)'!G9</f>
        <v>-197</v>
      </c>
      <c r="H9" s="6">
        <f>'Nacionalidad (esp-extr)'!I9-'Nacionalidad (esp-extr)'!H9</f>
        <v>-113</v>
      </c>
      <c r="I9" s="6">
        <f>'Nacionalidad (esp-extr)'!J9-'Nacionalidad (esp-extr)'!I9</f>
        <v>-78</v>
      </c>
      <c r="J9" s="6">
        <f>'Nacionalidad (esp-extr)'!K9-'Nacionalidad (esp-extr)'!J9</f>
        <v>-45</v>
      </c>
      <c r="K9" s="6">
        <f>'Nacionalidad (esp-extr)'!L9-'Nacionalidad (esp-extr)'!K9</f>
        <v>-81</v>
      </c>
      <c r="L9" s="6">
        <f>'Nacionalidad (esp-extr)'!M9-'Nacionalidad (esp-extr)'!L9</f>
        <v>-68</v>
      </c>
      <c r="M9" s="6">
        <f>'Nacionalidad (esp-extr)'!N9-'Nacionalidad (esp-extr)'!M9</f>
        <v>-99</v>
      </c>
      <c r="N9" s="6">
        <f>'Nacionalidad (esp-extr)'!O9-'Nacionalidad (esp-extr)'!N9</f>
        <v>-130</v>
      </c>
      <c r="O9" s="6">
        <f>'Nacionalidad (esp-extr)'!P9-'Nacionalidad (esp-extr)'!O9</f>
        <v>-163</v>
      </c>
      <c r="P9" s="6">
        <f>'Nacionalidad (esp-extr)'!Q9-'Nacionalidad (esp-extr)'!P9</f>
        <v>-75</v>
      </c>
      <c r="Q9" s="6">
        <f>'Nacionalidad (esp-extr)'!R9-'Nacionalidad (esp-extr)'!Q9</f>
        <v>-60</v>
      </c>
      <c r="R9" s="6">
        <f>'Nacionalidad (esp-extr)'!S9-'Nacionalidad (esp-extr)'!R9</f>
        <v>-110</v>
      </c>
      <c r="S9" s="6">
        <f>'Nacionalidad (esp-extr)'!T9-'Nacionalidad (esp-extr)'!S9</f>
        <v>-108</v>
      </c>
      <c r="T9" s="6">
        <f>'Nacionalidad (esp-extr)'!U9-'Nacionalidad (esp-extr)'!T9</f>
        <v>-83</v>
      </c>
      <c r="U9" s="6">
        <f>'Nacionalidad (esp-extr)'!V9-'Nacionalidad (esp-extr)'!U9</f>
        <v>-56</v>
      </c>
      <c r="V9" s="6">
        <f>'Nacionalidad (esp-extr)'!W9-'Nacionalidad (esp-extr)'!V9</f>
        <v>19</v>
      </c>
      <c r="W9" s="6">
        <f>'Nacionalidad (esp-extr)'!X9-'Nacionalidad (esp-extr)'!W9</f>
        <v>-59</v>
      </c>
    </row>
    <row r="10" spans="1:23" ht="18" customHeight="1">
      <c r="A10" s="48" t="s">
        <v>71</v>
      </c>
      <c r="B10" s="45">
        <f>'Nacionalidad (esp-extr)'!C10-'Nacionalidad (esp-extr)'!B10</f>
        <v>40</v>
      </c>
      <c r="C10" s="45">
        <f>'Nacionalidad (esp-extr)'!D10-'Nacionalidad (esp-extr)'!C10</f>
        <v>160</v>
      </c>
      <c r="D10" s="45">
        <f>'Nacionalidad (esp-extr)'!E10-'Nacionalidad (esp-extr)'!D10</f>
        <v>112</v>
      </c>
      <c r="E10" s="45">
        <f>'Nacionalidad (esp-extr)'!F10-'Nacionalidad (esp-extr)'!E10</f>
        <v>61</v>
      </c>
      <c r="F10" s="45">
        <f>'Nacionalidad (esp-extr)'!G10-'Nacionalidad (esp-extr)'!F10</f>
        <v>90</v>
      </c>
      <c r="G10" s="45">
        <f>'Nacionalidad (esp-extr)'!H10-'Nacionalidad (esp-extr)'!G10</f>
        <v>106</v>
      </c>
      <c r="H10" s="45">
        <f>'Nacionalidad (esp-extr)'!I10-'Nacionalidad (esp-extr)'!H10</f>
        <v>47</v>
      </c>
      <c r="I10" s="45">
        <f>'Nacionalidad (esp-extr)'!J10-'Nacionalidad (esp-extr)'!I10</f>
        <v>180</v>
      </c>
      <c r="J10" s="45">
        <f>'Nacionalidad (esp-extr)'!K10-'Nacionalidad (esp-extr)'!J10</f>
        <v>31</v>
      </c>
      <c r="K10" s="45">
        <f>'Nacionalidad (esp-extr)'!L10-'Nacionalidad (esp-extr)'!K10</f>
        <v>45</v>
      </c>
      <c r="L10" s="45">
        <f>'Nacionalidad (esp-extr)'!M10-'Nacionalidad (esp-extr)'!L10</f>
        <v>-9</v>
      </c>
      <c r="M10" s="45">
        <f>'Nacionalidad (esp-extr)'!N10-'Nacionalidad (esp-extr)'!M10</f>
        <v>-7</v>
      </c>
      <c r="N10" s="45">
        <f>'Nacionalidad (esp-extr)'!O10-'Nacionalidad (esp-extr)'!N10</f>
        <v>-49</v>
      </c>
      <c r="O10" s="45">
        <f>'Nacionalidad (esp-extr)'!P10-'Nacionalidad (esp-extr)'!O10</f>
        <v>-113</v>
      </c>
      <c r="P10" s="45">
        <f>'Nacionalidad (esp-extr)'!Q10-'Nacionalidad (esp-extr)'!P10</f>
        <v>-57</v>
      </c>
      <c r="Q10" s="45">
        <f>'Nacionalidad (esp-extr)'!R10-'Nacionalidad (esp-extr)'!Q10</f>
        <v>-31</v>
      </c>
      <c r="R10" s="45">
        <f>'Nacionalidad (esp-extr)'!S10-'Nacionalidad (esp-extr)'!R10</f>
        <v>-55</v>
      </c>
      <c r="S10" s="45">
        <f>'Nacionalidad (esp-extr)'!T10-'Nacionalidad (esp-extr)'!S10</f>
        <v>-19</v>
      </c>
      <c r="T10" s="45">
        <f>'Nacionalidad (esp-extr)'!U10-'Nacionalidad (esp-extr)'!T10</f>
        <v>-5</v>
      </c>
      <c r="U10" s="45">
        <f>'Nacionalidad (esp-extr)'!V10-'Nacionalidad (esp-extr)'!U10</f>
        <v>21</v>
      </c>
      <c r="V10" s="45">
        <f>'Nacionalidad (esp-extr)'!W10-'Nacionalidad (esp-extr)'!V10</f>
        <v>27</v>
      </c>
      <c r="W10" s="45">
        <f>'Nacionalidad (esp-extr)'!X10-'Nacionalidad (esp-extr)'!W10</f>
        <v>-16</v>
      </c>
    </row>
    <row r="11" spans="1:23" ht="18" customHeight="1">
      <c r="A11" s="32" t="s">
        <v>47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</row>
    <row r="12" spans="1:23" ht="18" customHeight="1"/>
    <row r="13" spans="1:23" ht="18" customHeight="1"/>
    <row r="14" spans="1:23" ht="18" customHeight="1">
      <c r="A14" s="79" t="s">
        <v>48</v>
      </c>
      <c r="B14" s="80">
        <v>2001</v>
      </c>
      <c r="C14" s="80">
        <v>2002</v>
      </c>
      <c r="D14" s="80">
        <v>2003</v>
      </c>
      <c r="E14" s="80">
        <v>2004</v>
      </c>
      <c r="F14" s="80">
        <v>2005</v>
      </c>
      <c r="G14" s="80">
        <v>2006</v>
      </c>
      <c r="H14" s="80">
        <v>2007</v>
      </c>
      <c r="I14" s="80">
        <v>2008</v>
      </c>
      <c r="J14" s="80">
        <v>2009</v>
      </c>
      <c r="K14" s="80">
        <v>2010</v>
      </c>
      <c r="L14" s="80">
        <v>2011</v>
      </c>
      <c r="M14" s="80">
        <v>2012</v>
      </c>
      <c r="N14" s="80">
        <v>2013</v>
      </c>
      <c r="O14" s="80">
        <v>2014</v>
      </c>
      <c r="P14" s="80">
        <v>2015</v>
      </c>
      <c r="Q14" s="80">
        <v>2016</v>
      </c>
      <c r="R14" s="80">
        <v>2017</v>
      </c>
      <c r="S14" s="80">
        <v>2018</v>
      </c>
      <c r="T14" s="80">
        <v>2019</v>
      </c>
      <c r="U14" s="80">
        <v>2020</v>
      </c>
      <c r="V14" s="80">
        <v>2021</v>
      </c>
      <c r="W14" s="80">
        <v>2022</v>
      </c>
    </row>
    <row r="15" spans="1:23" ht="18" customHeight="1">
      <c r="A15" s="27" t="s">
        <v>69</v>
      </c>
      <c r="B15" s="40">
        <f>'Nacionalidad (esp-extr)'!C15-'Nacionalidad (esp-extr)'!B15</f>
        <v>-33</v>
      </c>
      <c r="C15" s="40">
        <f>'Nacionalidad (esp-extr)'!D15-'Nacionalidad (esp-extr)'!C15</f>
        <v>35</v>
      </c>
      <c r="D15" s="40">
        <f>'Nacionalidad (esp-extr)'!E15-'Nacionalidad (esp-extr)'!D15</f>
        <v>5</v>
      </c>
      <c r="E15" s="40">
        <f>'Nacionalidad (esp-extr)'!F15-'Nacionalidad (esp-extr)'!E15</f>
        <v>-21</v>
      </c>
      <c r="F15" s="40">
        <f>'Nacionalidad (esp-extr)'!G15-'Nacionalidad (esp-extr)'!F15</f>
        <v>-4</v>
      </c>
      <c r="G15" s="40">
        <f>'Nacionalidad (esp-extr)'!H15-'Nacionalidad (esp-extr)'!G15</f>
        <v>-44</v>
      </c>
      <c r="H15" s="40">
        <f>'Nacionalidad (esp-extr)'!I15-'Nacionalidad (esp-extr)'!H15</f>
        <v>-27</v>
      </c>
      <c r="I15" s="40">
        <f>'Nacionalidad (esp-extr)'!J15-'Nacionalidad (esp-extr)'!I15</f>
        <v>72</v>
      </c>
      <c r="J15" s="40">
        <f>'Nacionalidad (esp-extr)'!K15-'Nacionalidad (esp-extr)'!J15</f>
        <v>-20</v>
      </c>
      <c r="K15" s="40">
        <f>'Nacionalidad (esp-extr)'!L15-'Nacionalidad (esp-extr)'!K15</f>
        <v>-14</v>
      </c>
      <c r="L15" s="40">
        <f>'Nacionalidad (esp-extr)'!M15-'Nacionalidad (esp-extr)'!L15</f>
        <v>-47</v>
      </c>
      <c r="M15" s="40">
        <f>'Nacionalidad (esp-extr)'!N15-'Nacionalidad (esp-extr)'!M15</f>
        <v>-49</v>
      </c>
      <c r="N15" s="40">
        <f>'Nacionalidad (esp-extr)'!O15-'Nacionalidad (esp-extr)'!N15</f>
        <v>-84</v>
      </c>
      <c r="O15" s="40">
        <f>'Nacionalidad (esp-extr)'!P15-'Nacionalidad (esp-extr)'!O15</f>
        <v>-161</v>
      </c>
      <c r="P15" s="40">
        <f>'Nacionalidad (esp-extr)'!Q15-'Nacionalidad (esp-extr)'!P15</f>
        <v>-50</v>
      </c>
      <c r="Q15" s="40">
        <f>'Nacionalidad (esp-extr)'!R15-'Nacionalidad (esp-extr)'!Q15</f>
        <v>-62</v>
      </c>
      <c r="R15" s="40">
        <f>'Nacionalidad (esp-extr)'!S15-'Nacionalidad (esp-extr)'!R15</f>
        <v>-103</v>
      </c>
      <c r="S15" s="40">
        <f>'Nacionalidad (esp-extr)'!T15-'Nacionalidad (esp-extr)'!S15</f>
        <v>-28</v>
      </c>
      <c r="T15" s="40">
        <f>'Nacionalidad (esp-extr)'!U15-'Nacionalidad (esp-extr)'!T15</f>
        <v>-35</v>
      </c>
      <c r="U15" s="40">
        <f>'Nacionalidad (esp-extr)'!V15-'Nacionalidad (esp-extr)'!U15</f>
        <v>-27</v>
      </c>
      <c r="V15" s="40">
        <f>'Nacionalidad (esp-extr)'!W15-'Nacionalidad (esp-extr)'!V15</f>
        <v>17</v>
      </c>
      <c r="W15" s="40">
        <f>'Nacionalidad (esp-extr)'!X15-'Nacionalidad (esp-extr)'!W15</f>
        <v>-18</v>
      </c>
    </row>
    <row r="16" spans="1:23" ht="18" customHeight="1">
      <c r="A16" s="28" t="s">
        <v>70</v>
      </c>
      <c r="B16" s="29">
        <f>'Nacionalidad (esp-extr)'!C16-'Nacionalidad (esp-extr)'!B16</f>
        <v>-59</v>
      </c>
      <c r="C16" s="29">
        <f>'Nacionalidad (esp-extr)'!D16-'Nacionalidad (esp-extr)'!C16</f>
        <v>-71</v>
      </c>
      <c r="D16" s="29">
        <f>'Nacionalidad (esp-extr)'!E16-'Nacionalidad (esp-extr)'!D16</f>
        <v>-51</v>
      </c>
      <c r="E16" s="29">
        <f>'Nacionalidad (esp-extr)'!F16-'Nacionalidad (esp-extr)'!E16</f>
        <v>-42</v>
      </c>
      <c r="F16" s="29">
        <f>'Nacionalidad (esp-extr)'!G16-'Nacionalidad (esp-extr)'!F16</f>
        <v>-57</v>
      </c>
      <c r="G16" s="29">
        <f>'Nacionalidad (esp-extr)'!H16-'Nacionalidad (esp-extr)'!G16</f>
        <v>-108</v>
      </c>
      <c r="H16" s="29">
        <f>'Nacionalidad (esp-extr)'!I16-'Nacionalidad (esp-extr)'!H16</f>
        <v>-49</v>
      </c>
      <c r="I16" s="29">
        <f>'Nacionalidad (esp-extr)'!J16-'Nacionalidad (esp-extr)'!I16</f>
        <v>-34</v>
      </c>
      <c r="J16" s="29">
        <f>'Nacionalidad (esp-extr)'!K16-'Nacionalidad (esp-extr)'!J16</f>
        <v>-29</v>
      </c>
      <c r="K16" s="29">
        <f>'Nacionalidad (esp-extr)'!L16-'Nacionalidad (esp-extr)'!K16</f>
        <v>-24</v>
      </c>
      <c r="L16" s="29">
        <f>'Nacionalidad (esp-extr)'!M16-'Nacionalidad (esp-extr)'!L16</f>
        <v>-33</v>
      </c>
      <c r="M16" s="29">
        <f>'Nacionalidad (esp-extr)'!N16-'Nacionalidad (esp-extr)'!M16</f>
        <v>-45</v>
      </c>
      <c r="N16" s="29">
        <f>'Nacionalidad (esp-extr)'!O16-'Nacionalidad (esp-extr)'!N16</f>
        <v>-71</v>
      </c>
      <c r="O16" s="29">
        <f>'Nacionalidad (esp-extr)'!P16-'Nacionalidad (esp-extr)'!O16</f>
        <v>-79</v>
      </c>
      <c r="P16" s="29">
        <f>'Nacionalidad (esp-extr)'!Q16-'Nacionalidad (esp-extr)'!P16</f>
        <v>-9</v>
      </c>
      <c r="Q16" s="29">
        <f>'Nacionalidad (esp-extr)'!R16-'Nacionalidad (esp-extr)'!Q16</f>
        <v>-36</v>
      </c>
      <c r="R16" s="29">
        <f>'Nacionalidad (esp-extr)'!S16-'Nacionalidad (esp-extr)'!R16</f>
        <v>-65</v>
      </c>
      <c r="S16" s="29">
        <f>'Nacionalidad (esp-extr)'!T16-'Nacionalidad (esp-extr)'!S16</f>
        <v>-21</v>
      </c>
      <c r="T16" s="29">
        <f>'Nacionalidad (esp-extr)'!U16-'Nacionalidad (esp-extr)'!T16</f>
        <v>-42</v>
      </c>
      <c r="U16" s="29">
        <f>'Nacionalidad (esp-extr)'!V16-'Nacionalidad (esp-extr)'!U16</f>
        <v>-30</v>
      </c>
      <c r="V16" s="29">
        <f>'Nacionalidad (esp-extr)'!W16-'Nacionalidad (esp-extr)'!V16</f>
        <v>3</v>
      </c>
      <c r="W16" s="29">
        <f>'Nacionalidad (esp-extr)'!X16-'Nacionalidad (esp-extr)'!W16</f>
        <v>-17</v>
      </c>
    </row>
    <row r="17" spans="1:23" ht="18" customHeight="1">
      <c r="A17" s="30" t="s">
        <v>71</v>
      </c>
      <c r="B17" s="31">
        <f>'Nacionalidad (esp-extr)'!C17-'Nacionalidad (esp-extr)'!B17</f>
        <v>26</v>
      </c>
      <c r="C17" s="31">
        <f>'Nacionalidad (esp-extr)'!D17-'Nacionalidad (esp-extr)'!C17</f>
        <v>106</v>
      </c>
      <c r="D17" s="31">
        <f>'Nacionalidad (esp-extr)'!E17-'Nacionalidad (esp-extr)'!D17</f>
        <v>56</v>
      </c>
      <c r="E17" s="31">
        <f>'Nacionalidad (esp-extr)'!F17-'Nacionalidad (esp-extr)'!E17</f>
        <v>21</v>
      </c>
      <c r="F17" s="31">
        <f>'Nacionalidad (esp-extr)'!G17-'Nacionalidad (esp-extr)'!F17</f>
        <v>53</v>
      </c>
      <c r="G17" s="31">
        <f>'Nacionalidad (esp-extr)'!H17-'Nacionalidad (esp-extr)'!G17</f>
        <v>64</v>
      </c>
      <c r="H17" s="31">
        <f>'Nacionalidad (esp-extr)'!I17-'Nacionalidad (esp-extr)'!H17</f>
        <v>22</v>
      </c>
      <c r="I17" s="31">
        <f>'Nacionalidad (esp-extr)'!J17-'Nacionalidad (esp-extr)'!I17</f>
        <v>106</v>
      </c>
      <c r="J17" s="31">
        <f>'Nacionalidad (esp-extr)'!K17-'Nacionalidad (esp-extr)'!J17</f>
        <v>9</v>
      </c>
      <c r="K17" s="31">
        <f>'Nacionalidad (esp-extr)'!L17-'Nacionalidad (esp-extr)'!K17</f>
        <v>10</v>
      </c>
      <c r="L17" s="31">
        <f>'Nacionalidad (esp-extr)'!M17-'Nacionalidad (esp-extr)'!L17</f>
        <v>-14</v>
      </c>
      <c r="M17" s="31">
        <f>'Nacionalidad (esp-extr)'!N17-'Nacionalidad (esp-extr)'!M17</f>
        <v>-4</v>
      </c>
      <c r="N17" s="31">
        <f>'Nacionalidad (esp-extr)'!O17-'Nacionalidad (esp-extr)'!N17</f>
        <v>-13</v>
      </c>
      <c r="O17" s="31">
        <f>'Nacionalidad (esp-extr)'!P17-'Nacionalidad (esp-extr)'!O17</f>
        <v>-82</v>
      </c>
      <c r="P17" s="31">
        <f>'Nacionalidad (esp-extr)'!Q17-'Nacionalidad (esp-extr)'!P17</f>
        <v>-41</v>
      </c>
      <c r="Q17" s="31">
        <f>'Nacionalidad (esp-extr)'!R17-'Nacionalidad (esp-extr)'!Q17</f>
        <v>-26</v>
      </c>
      <c r="R17" s="31">
        <f>'Nacionalidad (esp-extr)'!S17-'Nacionalidad (esp-extr)'!R17</f>
        <v>-38</v>
      </c>
      <c r="S17" s="31">
        <f>'Nacionalidad (esp-extr)'!T17-'Nacionalidad (esp-extr)'!S17</f>
        <v>-7</v>
      </c>
      <c r="T17" s="31">
        <f>'Nacionalidad (esp-extr)'!U17-'Nacionalidad (esp-extr)'!T17</f>
        <v>7</v>
      </c>
      <c r="U17" s="31">
        <f>'Nacionalidad (esp-extr)'!V17-'Nacionalidad (esp-extr)'!U17</f>
        <v>3</v>
      </c>
      <c r="V17" s="31">
        <f>'Nacionalidad (esp-extr)'!W17-'Nacionalidad (esp-extr)'!V17</f>
        <v>14</v>
      </c>
      <c r="W17" s="31">
        <f>'Nacionalidad (esp-extr)'!X17-'Nacionalidad (esp-extr)'!W17</f>
        <v>-1</v>
      </c>
    </row>
    <row r="18" spans="1:23" ht="18" customHeight="1">
      <c r="A18" s="32" t="s">
        <v>47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</row>
    <row r="19" spans="1:23" ht="18" customHeight="1"/>
    <row r="20" spans="1:23" ht="18" customHeight="1"/>
    <row r="21" spans="1:23" ht="18" customHeight="1">
      <c r="A21" s="79" t="s">
        <v>49</v>
      </c>
      <c r="B21" s="80">
        <v>2001</v>
      </c>
      <c r="C21" s="80">
        <v>2002</v>
      </c>
      <c r="D21" s="80">
        <v>2003</v>
      </c>
      <c r="E21" s="80">
        <v>2004</v>
      </c>
      <c r="F21" s="80">
        <v>2005</v>
      </c>
      <c r="G21" s="80">
        <v>2006</v>
      </c>
      <c r="H21" s="80">
        <v>2007</v>
      </c>
      <c r="I21" s="80">
        <v>2008</v>
      </c>
      <c r="J21" s="80">
        <v>2009</v>
      </c>
      <c r="K21" s="80">
        <v>2010</v>
      </c>
      <c r="L21" s="80">
        <v>2011</v>
      </c>
      <c r="M21" s="80">
        <v>2012</v>
      </c>
      <c r="N21" s="80">
        <v>2013</v>
      </c>
      <c r="O21" s="80">
        <v>2014</v>
      </c>
      <c r="P21" s="80">
        <v>2015</v>
      </c>
      <c r="Q21" s="80">
        <v>2016</v>
      </c>
      <c r="R21" s="80">
        <v>2017</v>
      </c>
      <c r="S21" s="80">
        <v>2018</v>
      </c>
      <c r="T21" s="80">
        <v>2019</v>
      </c>
      <c r="U21" s="80">
        <v>2020</v>
      </c>
      <c r="V21" s="80">
        <v>2021</v>
      </c>
      <c r="W21" s="80">
        <v>2022</v>
      </c>
    </row>
    <row r="22" spans="1:23" ht="18" customHeight="1">
      <c r="A22" s="27" t="s">
        <v>69</v>
      </c>
      <c r="B22" s="40">
        <f>'Nacionalidad (esp-extr)'!C22-'Nacionalidad (esp-extr)'!B22</f>
        <v>-58</v>
      </c>
      <c r="C22" s="40">
        <f>'Nacionalidad (esp-extr)'!D22-'Nacionalidad (esp-extr)'!C22</f>
        <v>-22</v>
      </c>
      <c r="D22" s="40">
        <f>'Nacionalidad (esp-extr)'!E22-'Nacionalidad (esp-extr)'!D22</f>
        <v>-54</v>
      </c>
      <c r="E22" s="40">
        <f>'Nacionalidad (esp-extr)'!F22-'Nacionalidad (esp-extr)'!E22</f>
        <v>-22</v>
      </c>
      <c r="F22" s="40">
        <f>'Nacionalidad (esp-extr)'!G22-'Nacionalidad (esp-extr)'!F22</f>
        <v>-28</v>
      </c>
      <c r="G22" s="40">
        <f>'Nacionalidad (esp-extr)'!H22-'Nacionalidad (esp-extr)'!G22</f>
        <v>-47</v>
      </c>
      <c r="H22" s="40">
        <f>'Nacionalidad (esp-extr)'!I22-'Nacionalidad (esp-extr)'!H22</f>
        <v>-39</v>
      </c>
      <c r="I22" s="40">
        <f>'Nacionalidad (esp-extr)'!J22-'Nacionalidad (esp-extr)'!I22</f>
        <v>30</v>
      </c>
      <c r="J22" s="40">
        <f>'Nacionalidad (esp-extr)'!K22-'Nacionalidad (esp-extr)'!J22</f>
        <v>6</v>
      </c>
      <c r="K22" s="40">
        <f>'Nacionalidad (esp-extr)'!L22-'Nacionalidad (esp-extr)'!K22</f>
        <v>-22</v>
      </c>
      <c r="L22" s="40">
        <f>'Nacionalidad (esp-extr)'!M22-'Nacionalidad (esp-extr)'!L22</f>
        <v>-30</v>
      </c>
      <c r="M22" s="40">
        <f>'Nacionalidad (esp-extr)'!N22-'Nacionalidad (esp-extr)'!M22</f>
        <v>-57</v>
      </c>
      <c r="N22" s="40">
        <f>'Nacionalidad (esp-extr)'!O22-'Nacionalidad (esp-extr)'!N22</f>
        <v>-95</v>
      </c>
      <c r="O22" s="40">
        <f>'Nacionalidad (esp-extr)'!P22-'Nacionalidad (esp-extr)'!O22</f>
        <v>-115</v>
      </c>
      <c r="P22" s="40">
        <f>'Nacionalidad (esp-extr)'!Q22-'Nacionalidad (esp-extr)'!P22</f>
        <v>-82</v>
      </c>
      <c r="Q22" s="40">
        <f>'Nacionalidad (esp-extr)'!R22-'Nacionalidad (esp-extr)'!Q22</f>
        <v>-29</v>
      </c>
      <c r="R22" s="40">
        <f>'Nacionalidad (esp-extr)'!S22-'Nacionalidad (esp-extr)'!R22</f>
        <v>-62</v>
      </c>
      <c r="S22" s="40">
        <f>'Nacionalidad (esp-extr)'!T22-'Nacionalidad (esp-extr)'!S22</f>
        <v>-99</v>
      </c>
      <c r="T22" s="40">
        <f>'Nacionalidad (esp-extr)'!U22-'Nacionalidad (esp-extr)'!T22</f>
        <v>-53</v>
      </c>
      <c r="U22" s="40">
        <f>'Nacionalidad (esp-extr)'!V22-'Nacionalidad (esp-extr)'!U22</f>
        <v>-8</v>
      </c>
      <c r="V22" s="40">
        <f>'Nacionalidad (esp-extr)'!W22-'Nacionalidad (esp-extr)'!V22</f>
        <v>29</v>
      </c>
      <c r="W22" s="40">
        <f>'Nacionalidad (esp-extr)'!X22-'Nacionalidad (esp-extr)'!W22</f>
        <v>-57</v>
      </c>
    </row>
    <row r="23" spans="1:23" ht="18" customHeight="1">
      <c r="A23" s="28" t="s">
        <v>70</v>
      </c>
      <c r="B23" s="29">
        <f>'Nacionalidad (esp-extr)'!C23-'Nacionalidad (esp-extr)'!B23</f>
        <v>-72</v>
      </c>
      <c r="C23" s="29">
        <f>'Nacionalidad (esp-extr)'!D23-'Nacionalidad (esp-extr)'!C23</f>
        <v>-76</v>
      </c>
      <c r="D23" s="29">
        <f>'Nacionalidad (esp-extr)'!E23-'Nacionalidad (esp-extr)'!D23</f>
        <v>-110</v>
      </c>
      <c r="E23" s="29">
        <f>'Nacionalidad (esp-extr)'!F23-'Nacionalidad (esp-extr)'!E23</f>
        <v>-62</v>
      </c>
      <c r="F23" s="29">
        <f>'Nacionalidad (esp-extr)'!G23-'Nacionalidad (esp-extr)'!F23</f>
        <v>-65</v>
      </c>
      <c r="G23" s="29">
        <f>'Nacionalidad (esp-extr)'!H23-'Nacionalidad (esp-extr)'!G23</f>
        <v>-89</v>
      </c>
      <c r="H23" s="29">
        <f>'Nacionalidad (esp-extr)'!I23-'Nacionalidad (esp-extr)'!H23</f>
        <v>-64</v>
      </c>
      <c r="I23" s="29">
        <f>'Nacionalidad (esp-extr)'!J23-'Nacionalidad (esp-extr)'!I23</f>
        <v>-44</v>
      </c>
      <c r="J23" s="29">
        <f>'Nacionalidad (esp-extr)'!K23-'Nacionalidad (esp-extr)'!J23</f>
        <v>-16</v>
      </c>
      <c r="K23" s="29">
        <f>'Nacionalidad (esp-extr)'!L23-'Nacionalidad (esp-extr)'!K23</f>
        <v>-57</v>
      </c>
      <c r="L23" s="29">
        <f>'Nacionalidad (esp-extr)'!M23-'Nacionalidad (esp-extr)'!L23</f>
        <v>-35</v>
      </c>
      <c r="M23" s="29">
        <f>'Nacionalidad (esp-extr)'!N23-'Nacionalidad (esp-extr)'!M23</f>
        <v>-54</v>
      </c>
      <c r="N23" s="29">
        <f>'Nacionalidad (esp-extr)'!O23-'Nacionalidad (esp-extr)'!N23</f>
        <v>-59</v>
      </c>
      <c r="O23" s="29">
        <f>'Nacionalidad (esp-extr)'!P23-'Nacionalidad (esp-extr)'!O23</f>
        <v>-84</v>
      </c>
      <c r="P23" s="29">
        <f>'Nacionalidad (esp-extr)'!Q23-'Nacionalidad (esp-extr)'!P23</f>
        <v>-66</v>
      </c>
      <c r="Q23" s="29">
        <f>'Nacionalidad (esp-extr)'!R23-'Nacionalidad (esp-extr)'!Q23</f>
        <v>-24</v>
      </c>
      <c r="R23" s="29">
        <f>'Nacionalidad (esp-extr)'!S23-'Nacionalidad (esp-extr)'!R23</f>
        <v>-45</v>
      </c>
      <c r="S23" s="29">
        <f>'Nacionalidad (esp-extr)'!T23-'Nacionalidad (esp-extr)'!S23</f>
        <v>-87</v>
      </c>
      <c r="T23" s="29">
        <f>'Nacionalidad (esp-extr)'!U23-'Nacionalidad (esp-extr)'!T23</f>
        <v>-41</v>
      </c>
      <c r="U23" s="29">
        <f>'Nacionalidad (esp-extr)'!V23-'Nacionalidad (esp-extr)'!U23</f>
        <v>-26</v>
      </c>
      <c r="V23" s="29">
        <f>'Nacionalidad (esp-extr)'!W23-'Nacionalidad (esp-extr)'!V23</f>
        <v>16</v>
      </c>
      <c r="W23" s="29">
        <f>'Nacionalidad (esp-extr)'!X23-'Nacionalidad (esp-extr)'!W23</f>
        <v>-42</v>
      </c>
    </row>
    <row r="24" spans="1:23" ht="18" customHeight="1">
      <c r="A24" s="30" t="s">
        <v>71</v>
      </c>
      <c r="B24" s="31">
        <f>'Nacionalidad (esp-extr)'!C24-'Nacionalidad (esp-extr)'!B24</f>
        <v>14</v>
      </c>
      <c r="C24" s="31">
        <f>'Nacionalidad (esp-extr)'!D24-'Nacionalidad (esp-extr)'!C24</f>
        <v>54</v>
      </c>
      <c r="D24" s="31">
        <f>'Nacionalidad (esp-extr)'!E24-'Nacionalidad (esp-extr)'!D24</f>
        <v>56</v>
      </c>
      <c r="E24" s="31">
        <f>'Nacionalidad (esp-extr)'!F24-'Nacionalidad (esp-extr)'!E24</f>
        <v>40</v>
      </c>
      <c r="F24" s="31">
        <f>'Nacionalidad (esp-extr)'!G24-'Nacionalidad (esp-extr)'!F24</f>
        <v>37</v>
      </c>
      <c r="G24" s="31">
        <f>'Nacionalidad (esp-extr)'!H24-'Nacionalidad (esp-extr)'!G24</f>
        <v>42</v>
      </c>
      <c r="H24" s="31">
        <f>'Nacionalidad (esp-extr)'!I24-'Nacionalidad (esp-extr)'!H24</f>
        <v>25</v>
      </c>
      <c r="I24" s="31">
        <f>'Nacionalidad (esp-extr)'!J24-'Nacionalidad (esp-extr)'!I24</f>
        <v>74</v>
      </c>
      <c r="J24" s="31">
        <f>'Nacionalidad (esp-extr)'!K24-'Nacionalidad (esp-extr)'!J24</f>
        <v>22</v>
      </c>
      <c r="K24" s="31">
        <f>'Nacionalidad (esp-extr)'!L24-'Nacionalidad (esp-extr)'!K24</f>
        <v>35</v>
      </c>
      <c r="L24" s="31">
        <f>'Nacionalidad (esp-extr)'!M24-'Nacionalidad (esp-extr)'!L24</f>
        <v>5</v>
      </c>
      <c r="M24" s="31">
        <f>'Nacionalidad (esp-extr)'!N24-'Nacionalidad (esp-extr)'!M24</f>
        <v>-3</v>
      </c>
      <c r="N24" s="31">
        <f>'Nacionalidad (esp-extr)'!O24-'Nacionalidad (esp-extr)'!N24</f>
        <v>-36</v>
      </c>
      <c r="O24" s="31">
        <f>'Nacionalidad (esp-extr)'!P24-'Nacionalidad (esp-extr)'!O24</f>
        <v>-31</v>
      </c>
      <c r="P24" s="31">
        <f>'Nacionalidad (esp-extr)'!Q24-'Nacionalidad (esp-extr)'!P24</f>
        <v>-16</v>
      </c>
      <c r="Q24" s="31">
        <f>'Nacionalidad (esp-extr)'!R24-'Nacionalidad (esp-extr)'!Q24</f>
        <v>-5</v>
      </c>
      <c r="R24" s="31">
        <f>'Nacionalidad (esp-extr)'!S24-'Nacionalidad (esp-extr)'!R24</f>
        <v>-17</v>
      </c>
      <c r="S24" s="31">
        <f>'Nacionalidad (esp-extr)'!T24-'Nacionalidad (esp-extr)'!S24</f>
        <v>-12</v>
      </c>
      <c r="T24" s="31">
        <f>'Nacionalidad (esp-extr)'!U24-'Nacionalidad (esp-extr)'!T24</f>
        <v>-12</v>
      </c>
      <c r="U24" s="31">
        <f>'Nacionalidad (esp-extr)'!V24-'Nacionalidad (esp-extr)'!U24</f>
        <v>18</v>
      </c>
      <c r="V24" s="31">
        <f>'Nacionalidad (esp-extr)'!W24-'Nacionalidad (esp-extr)'!V24</f>
        <v>13</v>
      </c>
      <c r="W24" s="31">
        <f>'Nacionalidad (esp-extr)'!X24-'Nacionalidad (esp-extr)'!W24</f>
        <v>-15</v>
      </c>
    </row>
    <row r="25" spans="1:23" ht="18" customHeight="1">
      <c r="A25" s="32" t="s">
        <v>47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</row>
    <row r="26" spans="1:23" ht="18" customHeight="1"/>
    <row r="27" spans="1:23" ht="18" customHeight="1"/>
    <row r="28" spans="1:23" ht="18" customHeight="1"/>
    <row r="29" spans="1:23" ht="18" customHeight="1">
      <c r="A29" s="33" t="s">
        <v>72</v>
      </c>
    </row>
    <row r="30" spans="1:23" ht="18" customHeight="1"/>
    <row r="31" spans="1:23" ht="18" customHeight="1">
      <c r="A31" s="79" t="s">
        <v>14</v>
      </c>
      <c r="B31" s="80">
        <v>2001</v>
      </c>
      <c r="C31" s="80">
        <v>2002</v>
      </c>
      <c r="D31" s="80">
        <v>2003</v>
      </c>
      <c r="E31" s="80">
        <v>2004</v>
      </c>
      <c r="F31" s="80">
        <v>2005</v>
      </c>
      <c r="G31" s="80">
        <v>2006</v>
      </c>
      <c r="H31" s="80">
        <v>2007</v>
      </c>
      <c r="I31" s="80">
        <v>2008</v>
      </c>
      <c r="J31" s="80">
        <v>2009</v>
      </c>
      <c r="K31" s="80">
        <v>2010</v>
      </c>
      <c r="L31" s="80">
        <v>2011</v>
      </c>
      <c r="M31" s="80">
        <v>2012</v>
      </c>
      <c r="N31" s="80">
        <v>2013</v>
      </c>
      <c r="O31" s="80">
        <v>2014</v>
      </c>
      <c r="P31" s="80">
        <v>2015</v>
      </c>
      <c r="Q31" s="80">
        <v>2016</v>
      </c>
      <c r="R31" s="80">
        <v>2017</v>
      </c>
      <c r="S31" s="80">
        <v>2018</v>
      </c>
      <c r="T31" s="80">
        <v>2019</v>
      </c>
      <c r="U31" s="80">
        <v>2020</v>
      </c>
      <c r="V31" s="80">
        <v>2021</v>
      </c>
      <c r="W31" s="80">
        <v>2022</v>
      </c>
    </row>
    <row r="32" spans="1:23" ht="18" customHeight="1">
      <c r="A32" s="47" t="s">
        <v>69</v>
      </c>
      <c r="B32" s="51">
        <f>('Nacionalidad (esp-extr)'!C8-'Nacionalidad (esp-extr)'!B8)/'Nacionalidad (esp-extr)'!B8</f>
        <v>-1.109079829372334E-2</v>
      </c>
      <c r="C32" s="51">
        <f>('Nacionalidad (esp-extr)'!D8-'Nacionalidad (esp-extr)'!C8)/'Nacionalidad (esp-extr)'!C8</f>
        <v>1.6021690904609318E-3</v>
      </c>
      <c r="D32" s="51">
        <f>('Nacionalidad (esp-extr)'!E8-'Nacionalidad (esp-extr)'!D8)/'Nacionalidad (esp-extr)'!D8</f>
        <v>-6.029285099052541E-3</v>
      </c>
      <c r="E32" s="51">
        <f>('Nacionalidad (esp-extr)'!F8-'Nacionalidad (esp-extr)'!E8)/'Nacionalidad (esp-extr)'!E8</f>
        <v>-5.3230997771725672E-3</v>
      </c>
      <c r="F32" s="51">
        <f>('Nacionalidad (esp-extr)'!G8-'Nacionalidad (esp-extr)'!F8)/'Nacionalidad (esp-extr)'!F8</f>
        <v>-3.9825762289981328E-3</v>
      </c>
      <c r="G32" s="51">
        <f>('Nacionalidad (esp-extr)'!H8-'Nacionalidad (esp-extr)'!G8)/'Nacionalidad (esp-extr)'!G8</f>
        <v>-1.1370735974009746E-2</v>
      </c>
      <c r="H32" s="51">
        <f>('Nacionalidad (esp-extr)'!I8-'Nacionalidad (esp-extr)'!H8)/'Nacionalidad (esp-extr)'!H8</f>
        <v>-8.3417593528816985E-3</v>
      </c>
      <c r="I32" s="51">
        <f>('Nacionalidad (esp-extr)'!J8-'Nacionalidad (esp-extr)'!I8)/'Nacionalidad (esp-extr)'!I8</f>
        <v>1.300025490695896E-2</v>
      </c>
      <c r="J32" s="51">
        <f>('Nacionalidad (esp-extr)'!K8-'Nacionalidad (esp-extr)'!J8)/'Nacionalidad (esp-extr)'!J8</f>
        <v>-1.7614494212380473E-3</v>
      </c>
      <c r="K32" s="51">
        <f>('Nacionalidad (esp-extr)'!L8-'Nacionalidad (esp-extr)'!K8)/'Nacionalidad (esp-extr)'!K8</f>
        <v>-4.5374338290899924E-3</v>
      </c>
      <c r="L32" s="51">
        <f>('Nacionalidad (esp-extr)'!M8-'Nacionalidad (esp-extr)'!L8)/'Nacionalidad (esp-extr)'!L8</f>
        <v>-9.7493036211699167E-3</v>
      </c>
      <c r="M32" s="51">
        <f>('Nacionalidad (esp-extr)'!N8-'Nacionalidad (esp-extr)'!M8)/'Nacionalidad (esp-extr)'!M8</f>
        <v>-1.3553254059583174E-2</v>
      </c>
      <c r="N32" s="51">
        <f>('Nacionalidad (esp-extr)'!O8-'Nacionalidad (esp-extr)'!N8)/'Nacionalidad (esp-extr)'!N8</f>
        <v>-2.3201555411535967E-2</v>
      </c>
      <c r="O32" s="51">
        <f>('Nacionalidad (esp-extr)'!P8-'Nacionalidad (esp-extr)'!O8)/'Nacionalidad (esp-extr)'!O8</f>
        <v>-3.662420382165605E-2</v>
      </c>
      <c r="P32" s="51">
        <f>('Nacionalidad (esp-extr)'!Q8-'Nacionalidad (esp-extr)'!P8)/'Nacionalidad (esp-extr)'!P8</f>
        <v>-1.8181818181818181E-2</v>
      </c>
      <c r="Q32" s="51">
        <f>('Nacionalidad (esp-extr)'!R8-'Nacionalidad (esp-extr)'!Q8)/'Nacionalidad (esp-extr)'!Q8</f>
        <v>-1.2766554433221099E-2</v>
      </c>
      <c r="R32" s="51">
        <f>('Nacionalidad (esp-extr)'!S8-'Nacionalidad (esp-extr)'!R8)/'Nacionalidad (esp-extr)'!R8</f>
        <v>-2.3447491828904363E-2</v>
      </c>
      <c r="S32" s="51">
        <f>('Nacionalidad (esp-extr)'!T8-'Nacionalidad (esp-extr)'!S8)/'Nacionalidad (esp-extr)'!S8</f>
        <v>-1.8480791618160651E-2</v>
      </c>
      <c r="T32" s="51">
        <f>('Nacionalidad (esp-extr)'!U8-'Nacionalidad (esp-extr)'!T8)/'Nacionalidad (esp-extr)'!T8</f>
        <v>-1.3046701260192735E-2</v>
      </c>
      <c r="U32" s="51">
        <f>('Nacionalidad (esp-extr)'!V8-'Nacionalidad (esp-extr)'!U8)/'Nacionalidad (esp-extr)'!U8</f>
        <v>-5.2576235541535229E-3</v>
      </c>
      <c r="V32" s="51">
        <f>('Nacionalidad (esp-extr)'!W8-'Nacionalidad (esp-extr)'!V8)/'Nacionalidad (esp-extr)'!V8</f>
        <v>6.9465418302627601E-3</v>
      </c>
      <c r="W32" s="51">
        <f>('Nacionalidad (esp-extr)'!X8-'Nacionalidad (esp-extr)'!W8)/'Nacionalidad (esp-extr)'!W8</f>
        <v>-1.1247750449910018E-2</v>
      </c>
    </row>
    <row r="33" spans="1:23" ht="18" customHeight="1">
      <c r="A33" s="46" t="s">
        <v>70</v>
      </c>
      <c r="B33" s="25">
        <f>('Nacionalidad (esp-extr)'!C9-'Nacionalidad (esp-extr)'!B9)/'Nacionalidad (esp-extr)'!B9</f>
        <v>-1.6097321209142295E-2</v>
      </c>
      <c r="C33" s="25">
        <f>('Nacionalidad (esp-extr)'!D9-'Nacionalidad (esp-extr)'!C9)/'Nacionalidad (esp-extr)'!C9</f>
        <v>-1.8358935931060322E-2</v>
      </c>
      <c r="D33" s="25">
        <f>('Nacionalidad (esp-extr)'!E9-'Nacionalidad (esp-extr)'!D9)/'Nacionalidad (esp-extr)'!D9</f>
        <v>-2.0483460559796437E-2</v>
      </c>
      <c r="E33" s="25">
        <f>('Nacionalidad (esp-extr)'!F9-'Nacionalidad (esp-extr)'!E9)/'Nacionalidad (esp-extr)'!E9</f>
        <v>-1.3508247824392779E-2</v>
      </c>
      <c r="F33" s="25">
        <f>('Nacionalidad (esp-extr)'!G9-'Nacionalidad (esp-extr)'!F9)/'Nacionalidad (esp-extr)'!F9</f>
        <v>-1.6063199473337723E-2</v>
      </c>
      <c r="G33" s="25">
        <f>('Nacionalidad (esp-extr)'!H9-'Nacionalidad (esp-extr)'!G9)/'Nacionalidad (esp-extr)'!G9</f>
        <v>-2.6361568312591999E-2</v>
      </c>
      <c r="H33" s="25">
        <f>('Nacionalidad (esp-extr)'!I9-'Nacionalidad (esp-extr)'!H9)/'Nacionalidad (esp-extr)'!H9</f>
        <v>-1.5530511269928533E-2</v>
      </c>
      <c r="I33" s="25">
        <f>('Nacionalidad (esp-extr)'!J9-'Nacionalidad (esp-extr)'!I9)/'Nacionalidad (esp-extr)'!I9</f>
        <v>-1.0889292196007259E-2</v>
      </c>
      <c r="J33" s="25">
        <f>('Nacionalidad (esp-extr)'!K9-'Nacionalidad (esp-extr)'!J9)/'Nacionalidad (esp-extr)'!J9</f>
        <v>-6.3514467184191958E-3</v>
      </c>
      <c r="K33" s="25">
        <f>('Nacionalidad (esp-extr)'!L9-'Nacionalidad (esp-extr)'!K9)/'Nacionalidad (esp-extr)'!K9</f>
        <v>-1.1505681818181818E-2</v>
      </c>
      <c r="L33" s="25">
        <f>('Nacionalidad (esp-extr)'!M9-'Nacionalidad (esp-extr)'!L9)/'Nacionalidad (esp-extr)'!L9</f>
        <v>-9.7715188963931592E-3</v>
      </c>
      <c r="M33" s="25">
        <f>('Nacionalidad (esp-extr)'!N9-'Nacionalidad (esp-extr)'!M9)/'Nacionalidad (esp-extr)'!M9</f>
        <v>-1.4366565084893338E-2</v>
      </c>
      <c r="N33" s="25">
        <f>('Nacionalidad (esp-extr)'!O9-'Nacionalidad (esp-extr)'!N9)/'Nacionalidad (esp-extr)'!N9</f>
        <v>-1.9140164899882215E-2</v>
      </c>
      <c r="O33" s="25">
        <f>('Nacionalidad (esp-extr)'!P9-'Nacionalidad (esp-extr)'!O9)/'Nacionalidad (esp-extr)'!O9</f>
        <v>-2.4467126988892224E-2</v>
      </c>
      <c r="P33" s="25">
        <f>('Nacionalidad (esp-extr)'!Q9-'Nacionalidad (esp-extr)'!P9)/'Nacionalidad (esp-extr)'!P9</f>
        <v>-1.1540236959532236E-2</v>
      </c>
      <c r="Q33" s="25">
        <f>('Nacionalidad (esp-extr)'!R9-'Nacionalidad (esp-extr)'!Q9)/'Nacionalidad (esp-extr)'!Q9</f>
        <v>-9.3399750933997501E-3</v>
      </c>
      <c r="R33" s="25">
        <f>('Nacionalidad (esp-extr)'!S9-'Nacionalidad (esp-extr)'!R9)/'Nacionalidad (esp-extr)'!R9</f>
        <v>-1.7284726587052168E-2</v>
      </c>
      <c r="S33" s="25">
        <f>('Nacionalidad (esp-extr)'!T9-'Nacionalidad (esp-extr)'!S9)/'Nacionalidad (esp-extr)'!S9</f>
        <v>-1.726894787336105E-2</v>
      </c>
      <c r="T33" s="25">
        <f>('Nacionalidad (esp-extr)'!U9-'Nacionalidad (esp-extr)'!T9)/'Nacionalidad (esp-extr)'!T9</f>
        <v>-1.3504718516108037E-2</v>
      </c>
      <c r="U33" s="25">
        <f>('Nacionalidad (esp-extr)'!V9-'Nacionalidad (esp-extr)'!U9)/'Nacionalidad (esp-extr)'!U9</f>
        <v>-9.236351641101764E-3</v>
      </c>
      <c r="V33" s="25">
        <f>('Nacionalidad (esp-extr)'!W9-'Nacionalidad (esp-extr)'!V9)/'Nacionalidad (esp-extr)'!V9</f>
        <v>3.162976527384718E-3</v>
      </c>
      <c r="W33" s="25">
        <f>('Nacionalidad (esp-extr)'!X9-'Nacionalidad (esp-extr)'!W9)/'Nacionalidad (esp-extr)'!W9</f>
        <v>-9.7909060736807163E-3</v>
      </c>
    </row>
    <row r="34" spans="1:23" ht="18" customHeight="1">
      <c r="A34" s="48" t="s">
        <v>71</v>
      </c>
      <c r="B34" s="50">
        <f>('Nacionalidad (esp-extr)'!C10-'Nacionalidad (esp-extr)'!B10)/'Nacionalidad (esp-extr)'!B10</f>
        <v>0.59701492537313428</v>
      </c>
      <c r="C34" s="50">
        <f>('Nacionalidad (esp-extr)'!D10-'Nacionalidad (esp-extr)'!C10)/'Nacionalidad (esp-extr)'!C10</f>
        <v>1.4953271028037383</v>
      </c>
      <c r="D34" s="50">
        <f>('Nacionalidad (esp-extr)'!E10-'Nacionalidad (esp-extr)'!D10)/'Nacionalidad (esp-extr)'!D10</f>
        <v>0.41947565543071164</v>
      </c>
      <c r="E34" s="50">
        <f>('Nacionalidad (esp-extr)'!F10-'Nacionalidad (esp-extr)'!E10)/'Nacionalidad (esp-extr)'!E10</f>
        <v>0.16094986807387862</v>
      </c>
      <c r="F34" s="50">
        <f>('Nacionalidad (esp-extr)'!G10-'Nacionalidad (esp-extr)'!F10)/'Nacionalidad (esp-extr)'!F10</f>
        <v>0.20454545454545456</v>
      </c>
      <c r="G34" s="50">
        <f>('Nacionalidad (esp-extr)'!H10-'Nacionalidad (esp-extr)'!G10)/'Nacionalidad (esp-extr)'!G10</f>
        <v>0.2</v>
      </c>
      <c r="H34" s="50">
        <f>('Nacionalidad (esp-extr)'!I10-'Nacionalidad (esp-extr)'!H10)/'Nacionalidad (esp-extr)'!H10</f>
        <v>7.3899371069182387E-2</v>
      </c>
      <c r="I34" s="50">
        <f>('Nacionalidad (esp-extr)'!J10-'Nacionalidad (esp-extr)'!I10)/'Nacionalidad (esp-extr)'!I10</f>
        <v>0.26354319180087848</v>
      </c>
      <c r="J34" s="50">
        <f>('Nacionalidad (esp-extr)'!K10-'Nacionalidad (esp-extr)'!J10)/'Nacionalidad (esp-extr)'!J10</f>
        <v>3.5921205098493628E-2</v>
      </c>
      <c r="K34" s="50">
        <f>('Nacionalidad (esp-extr)'!L10-'Nacionalidad (esp-extr)'!K10)/'Nacionalidad (esp-extr)'!K10</f>
        <v>5.0335570469798654E-2</v>
      </c>
      <c r="L34" s="50">
        <f>('Nacionalidad (esp-extr)'!M10-'Nacionalidad (esp-extr)'!L10)/'Nacionalidad (esp-extr)'!L10</f>
        <v>-9.5846645367412137E-3</v>
      </c>
      <c r="M34" s="50">
        <f>('Nacionalidad (esp-extr)'!N10-'Nacionalidad (esp-extr)'!M10)/'Nacionalidad (esp-extr)'!M10</f>
        <v>-7.526881720430108E-3</v>
      </c>
      <c r="N34" s="50">
        <f>('Nacionalidad (esp-extr)'!O10-'Nacionalidad (esp-extr)'!N10)/'Nacionalidad (esp-extr)'!N10</f>
        <v>-5.3087757313109427E-2</v>
      </c>
      <c r="O34" s="50">
        <f>('Nacionalidad (esp-extr)'!P10-'Nacionalidad (esp-extr)'!O10)/'Nacionalidad (esp-extr)'!O10</f>
        <v>-0.12929061784897025</v>
      </c>
      <c r="P34" s="50">
        <f>('Nacionalidad (esp-extr)'!Q10-'Nacionalidad (esp-extr)'!P10)/'Nacionalidad (esp-extr)'!P10</f>
        <v>-7.4901445466491454E-2</v>
      </c>
      <c r="Q34" s="50">
        <f>('Nacionalidad (esp-extr)'!R10-'Nacionalidad (esp-extr)'!Q10)/'Nacionalidad (esp-extr)'!Q10</f>
        <v>-4.4034090909090912E-2</v>
      </c>
      <c r="R34" s="50">
        <f>('Nacionalidad (esp-extr)'!S10-'Nacionalidad (esp-extr)'!R10)/'Nacionalidad (esp-extr)'!R10</f>
        <v>-8.1723625557206539E-2</v>
      </c>
      <c r="S34" s="50">
        <f>('Nacionalidad (esp-extr)'!T10-'Nacionalidad (esp-extr)'!S10)/'Nacionalidad (esp-extr)'!S10</f>
        <v>-3.0744336569579287E-2</v>
      </c>
      <c r="T34" s="50">
        <f>('Nacionalidad (esp-extr)'!U10-'Nacionalidad (esp-extr)'!T10)/'Nacionalidad (esp-extr)'!T10</f>
        <v>-8.3472454090150246E-3</v>
      </c>
      <c r="U34" s="50">
        <f>('Nacionalidad (esp-extr)'!V10-'Nacionalidad (esp-extr)'!U10)/'Nacionalidad (esp-extr)'!U10</f>
        <v>3.5353535353535352E-2</v>
      </c>
      <c r="V34" s="50">
        <f>('Nacionalidad (esp-extr)'!W10-'Nacionalidad (esp-extr)'!V10)/'Nacionalidad (esp-extr)'!V10</f>
        <v>4.3902439024390241E-2</v>
      </c>
      <c r="W34" s="50">
        <f>('Nacionalidad (esp-extr)'!X10-'Nacionalidad (esp-extr)'!W10)/'Nacionalidad (esp-extr)'!W10</f>
        <v>-2.4922118380062305E-2</v>
      </c>
    </row>
    <row r="35" spans="1:23" ht="18" customHeight="1">
      <c r="A35" s="32" t="s">
        <v>52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1:23" ht="18" customHeight="1"/>
    <row r="37" spans="1:23" ht="18" customHeight="1"/>
    <row r="38" spans="1:23" ht="18" customHeight="1">
      <c r="A38" s="79" t="s">
        <v>48</v>
      </c>
      <c r="B38" s="80">
        <v>2001</v>
      </c>
      <c r="C38" s="80">
        <v>2002</v>
      </c>
      <c r="D38" s="80">
        <v>2003</v>
      </c>
      <c r="E38" s="80">
        <v>2004</v>
      </c>
      <c r="F38" s="80">
        <v>2005</v>
      </c>
      <c r="G38" s="80">
        <v>2006</v>
      </c>
      <c r="H38" s="80">
        <v>2007</v>
      </c>
      <c r="I38" s="80">
        <v>2008</v>
      </c>
      <c r="J38" s="80">
        <v>2009</v>
      </c>
      <c r="K38" s="80">
        <v>2010</v>
      </c>
      <c r="L38" s="80">
        <v>2011</v>
      </c>
      <c r="M38" s="80">
        <v>2012</v>
      </c>
      <c r="N38" s="80">
        <v>2013</v>
      </c>
      <c r="O38" s="80">
        <v>2014</v>
      </c>
      <c r="P38" s="80">
        <v>2015</v>
      </c>
      <c r="Q38" s="80">
        <v>2016</v>
      </c>
      <c r="R38" s="80">
        <v>2017</v>
      </c>
      <c r="S38" s="80">
        <v>2018</v>
      </c>
      <c r="T38" s="80">
        <v>2019</v>
      </c>
      <c r="U38" s="80">
        <v>2020</v>
      </c>
      <c r="V38" s="80">
        <v>2021</v>
      </c>
      <c r="W38" s="80">
        <v>2022</v>
      </c>
    </row>
    <row r="39" spans="1:23" ht="18" customHeight="1">
      <c r="A39" s="27" t="s">
        <v>69</v>
      </c>
      <c r="B39" s="51">
        <f>('Nacionalidad (esp-extr)'!C15-'Nacionalidad (esp-extr)'!B15)/'Nacionalidad (esp-extr)'!B15</f>
        <v>-8.1541882876204601E-3</v>
      </c>
      <c r="C39" s="51">
        <f>('Nacionalidad (esp-extr)'!D15-'Nacionalidad (esp-extr)'!C15)/'Nacionalidad (esp-extr)'!C15</f>
        <v>8.7194818136522179E-3</v>
      </c>
      <c r="D39" s="51">
        <f>('Nacionalidad (esp-extr)'!E15-'Nacionalidad (esp-extr)'!D15)/'Nacionalidad (esp-extr)'!D15</f>
        <v>1.2348728081007657E-3</v>
      </c>
      <c r="E39" s="51">
        <f>('Nacionalidad (esp-extr)'!F15-'Nacionalidad (esp-extr)'!E15)/'Nacionalidad (esp-extr)'!E15</f>
        <v>-5.1800690675875682E-3</v>
      </c>
      <c r="F39" s="51">
        <f>('Nacionalidad (esp-extr)'!G15-'Nacionalidad (esp-extr)'!F15)/'Nacionalidad (esp-extr)'!F15</f>
        <v>-9.9181750557897352E-4</v>
      </c>
      <c r="G39" s="51">
        <f>('Nacionalidad (esp-extr)'!H15-'Nacionalidad (esp-extr)'!G15)/'Nacionalidad (esp-extr)'!G15</f>
        <v>-1.0920824025812856E-2</v>
      </c>
      <c r="H39" s="51">
        <f>('Nacionalidad (esp-extr)'!I15-'Nacionalidad (esp-extr)'!H15)/'Nacionalidad (esp-extr)'!H15</f>
        <v>-6.7754077791718943E-3</v>
      </c>
      <c r="I39" s="51">
        <f>('Nacionalidad (esp-extr)'!J15-'Nacionalidad (esp-extr)'!I15)/'Nacionalidad (esp-extr)'!I15</f>
        <v>1.8191005558362811E-2</v>
      </c>
      <c r="J39" s="51">
        <f>('Nacionalidad (esp-extr)'!K15-'Nacionalidad (esp-extr)'!J15)/'Nacionalidad (esp-extr)'!J15</f>
        <v>-4.9627791563275434E-3</v>
      </c>
      <c r="K39" s="51">
        <f>('Nacionalidad (esp-extr)'!L15-'Nacionalidad (esp-extr)'!K15)/'Nacionalidad (esp-extr)'!K15</f>
        <v>-3.4912718204488779E-3</v>
      </c>
      <c r="L39" s="51">
        <f>('Nacionalidad (esp-extr)'!M15-'Nacionalidad (esp-extr)'!L15)/'Nacionalidad (esp-extr)'!L15</f>
        <v>-1.1761761761761762E-2</v>
      </c>
      <c r="M39" s="51">
        <f>('Nacionalidad (esp-extr)'!N15-'Nacionalidad (esp-extr)'!M15)/'Nacionalidad (esp-extr)'!M15</f>
        <v>-1.2408204608761712E-2</v>
      </c>
      <c r="N39" s="51">
        <f>('Nacionalidad (esp-extr)'!O15-'Nacionalidad (esp-extr)'!N15)/'Nacionalidad (esp-extr)'!N15</f>
        <v>-2.1538461538461538E-2</v>
      </c>
      <c r="O39" s="51">
        <f>('Nacionalidad (esp-extr)'!P15-'Nacionalidad (esp-extr)'!O15)/'Nacionalidad (esp-extr)'!O15</f>
        <v>-4.2190775681341719E-2</v>
      </c>
      <c r="P39" s="51">
        <f>('Nacionalidad (esp-extr)'!Q15-'Nacionalidad (esp-extr)'!P15)/'Nacionalidad (esp-extr)'!P15</f>
        <v>-1.3679890560875513E-2</v>
      </c>
      <c r="Q39" s="51">
        <f>('Nacionalidad (esp-extr)'!R15-'Nacionalidad (esp-extr)'!Q15)/'Nacionalidad (esp-extr)'!Q15</f>
        <v>-1.7198335644937588E-2</v>
      </c>
      <c r="R39" s="51">
        <f>('Nacionalidad (esp-extr)'!S15-'Nacionalidad (esp-extr)'!R15)/'Nacionalidad (esp-extr)'!R15</f>
        <v>-2.9071408410951172E-2</v>
      </c>
      <c r="S39" s="51">
        <f>('Nacionalidad (esp-extr)'!T15-'Nacionalidad (esp-extr)'!S15)/'Nacionalidad (esp-extr)'!S15</f>
        <v>-8.1395348837209301E-3</v>
      </c>
      <c r="T39" s="51">
        <f>('Nacionalidad (esp-extr)'!U15-'Nacionalidad (esp-extr)'!T15)/'Nacionalidad (esp-extr)'!T15</f>
        <v>-1.0257913247362251E-2</v>
      </c>
      <c r="U39" s="51">
        <f>('Nacionalidad (esp-extr)'!V15-'Nacionalidad (esp-extr)'!U15)/'Nacionalidad (esp-extr)'!U15</f>
        <v>-7.9952620669233049E-3</v>
      </c>
      <c r="V39" s="51">
        <f>('Nacionalidad (esp-extr)'!W15-'Nacionalidad (esp-extr)'!V15)/'Nacionalidad (esp-extr)'!V15</f>
        <v>5.0746268656716416E-3</v>
      </c>
      <c r="W39" s="51">
        <f>('Nacionalidad (esp-extr)'!X15-'Nacionalidad (esp-extr)'!W15)/'Nacionalidad (esp-extr)'!W15</f>
        <v>-5.3460053460053459E-3</v>
      </c>
    </row>
    <row r="40" spans="1:23" ht="18" customHeight="1">
      <c r="A40" s="28" t="s">
        <v>70</v>
      </c>
      <c r="B40" s="25">
        <f>('Nacionalidad (esp-extr)'!C16-'Nacionalidad (esp-extr)'!B16)/'Nacionalidad (esp-extr)'!B16</f>
        <v>-1.4761070803102327E-2</v>
      </c>
      <c r="C40" s="25">
        <f>('Nacionalidad (esp-extr)'!D16-'Nacionalidad (esp-extr)'!C16)/'Nacionalidad (esp-extr)'!C16</f>
        <v>-1.8029456576942611E-2</v>
      </c>
      <c r="D40" s="25">
        <f>('Nacionalidad (esp-extr)'!E16-'Nacionalidad (esp-extr)'!D16)/'Nacionalidad (esp-extr)'!D16</f>
        <v>-1.3188518231186967E-2</v>
      </c>
      <c r="E40" s="25">
        <f>('Nacionalidad (esp-extr)'!F16-'Nacionalidad (esp-extr)'!E16)/'Nacionalidad (esp-extr)'!E16</f>
        <v>-1.10062893081761E-2</v>
      </c>
      <c r="F40" s="25">
        <f>('Nacionalidad (esp-extr)'!G16-'Nacionalidad (esp-extr)'!F16)/'Nacionalidad (esp-extr)'!F16</f>
        <v>-1.5103338632750398E-2</v>
      </c>
      <c r="G40" s="25">
        <f>('Nacionalidad (esp-extr)'!H16-'Nacionalidad (esp-extr)'!G16)/'Nacionalidad (esp-extr)'!G16</f>
        <v>-2.9055690072639227E-2</v>
      </c>
      <c r="H40" s="25">
        <f>('Nacionalidad (esp-extr)'!I16-'Nacionalidad (esp-extr)'!H16)/'Nacionalidad (esp-extr)'!H16</f>
        <v>-1.3577168190634524E-2</v>
      </c>
      <c r="I40" s="25">
        <f>('Nacionalidad (esp-extr)'!J16-'Nacionalidad (esp-extr)'!I16)/'Nacionalidad (esp-extr)'!I16</f>
        <v>-9.5505617977528091E-3</v>
      </c>
      <c r="J40" s="25">
        <f>('Nacionalidad (esp-extr)'!K16-'Nacionalidad (esp-extr)'!J16)/'Nacionalidad (esp-extr)'!J16</f>
        <v>-8.224617129892229E-3</v>
      </c>
      <c r="K40" s="25">
        <f>('Nacionalidad (esp-extr)'!L16-'Nacionalidad (esp-extr)'!K16)/'Nacionalidad (esp-extr)'!K16</f>
        <v>-6.8630254503860453E-3</v>
      </c>
      <c r="L40" s="25">
        <f>('Nacionalidad (esp-extr)'!M16-'Nacionalidad (esp-extr)'!L16)/'Nacionalidad (esp-extr)'!L16</f>
        <v>-9.5018715807659079E-3</v>
      </c>
      <c r="M40" s="25">
        <f>('Nacionalidad (esp-extr)'!N16-'Nacionalidad (esp-extr)'!M16)/'Nacionalidad (esp-extr)'!M16</f>
        <v>-1.308139534883721E-2</v>
      </c>
      <c r="N40" s="25">
        <f>('Nacionalidad (esp-extr)'!O16-'Nacionalidad (esp-extr)'!N16)/'Nacionalidad (esp-extr)'!N16</f>
        <v>-2.0913107511045654E-2</v>
      </c>
      <c r="O40" s="25">
        <f>('Nacionalidad (esp-extr)'!P16-'Nacionalidad (esp-extr)'!O16)/'Nacionalidad (esp-extr)'!O16</f>
        <v>-2.3766546329723224E-2</v>
      </c>
      <c r="P40" s="25">
        <f>('Nacionalidad (esp-extr)'!Q16-'Nacionalidad (esp-extr)'!P16)/'Nacionalidad (esp-extr)'!P16</f>
        <v>-2.7734976887519259E-3</v>
      </c>
      <c r="Q40" s="25">
        <f>('Nacionalidad (esp-extr)'!R16-'Nacionalidad (esp-extr)'!Q16)/'Nacionalidad (esp-extr)'!Q16</f>
        <v>-1.1124845488257108E-2</v>
      </c>
      <c r="R40" s="25">
        <f>('Nacionalidad (esp-extr)'!S16-'Nacionalidad (esp-extr)'!R16)/'Nacionalidad (esp-extr)'!R16</f>
        <v>-2.0312500000000001E-2</v>
      </c>
      <c r="S40" s="25">
        <f>('Nacionalidad (esp-extr)'!T16-'Nacionalidad (esp-extr)'!S16)/'Nacionalidad (esp-extr)'!S16</f>
        <v>-6.6985645933014355E-3</v>
      </c>
      <c r="T40" s="25">
        <f>('Nacionalidad (esp-extr)'!U16-'Nacionalidad (esp-extr)'!T16)/'Nacionalidad (esp-extr)'!T16</f>
        <v>-1.348747591522158E-2</v>
      </c>
      <c r="U40" s="25">
        <f>('Nacionalidad (esp-extr)'!V16-'Nacionalidad (esp-extr)'!U16)/'Nacionalidad (esp-extr)'!U16</f>
        <v>-9.765625E-3</v>
      </c>
      <c r="V40" s="25">
        <f>('Nacionalidad (esp-extr)'!W16-'Nacionalidad (esp-extr)'!V16)/'Nacionalidad (esp-extr)'!V16</f>
        <v>9.8619329388560163E-4</v>
      </c>
      <c r="W40" s="25">
        <f>('Nacionalidad (esp-extr)'!X16-'Nacionalidad (esp-extr)'!W16)/'Nacionalidad (esp-extr)'!W16</f>
        <v>-5.5829228243021349E-3</v>
      </c>
    </row>
    <row r="41" spans="1:23" ht="18" customHeight="1">
      <c r="A41" s="30" t="s">
        <v>71</v>
      </c>
      <c r="B41" s="50">
        <f>('Nacionalidad (esp-extr)'!C17-'Nacionalidad (esp-extr)'!B17)/'Nacionalidad (esp-extr)'!B17</f>
        <v>0.52</v>
      </c>
      <c r="C41" s="50">
        <f>('Nacionalidad (esp-extr)'!D17-'Nacionalidad (esp-extr)'!C17)/'Nacionalidad (esp-extr)'!C17</f>
        <v>1.3947368421052631</v>
      </c>
      <c r="D41" s="50">
        <f>('Nacionalidad (esp-extr)'!E17-'Nacionalidad (esp-extr)'!D17)/'Nacionalidad (esp-extr)'!D17</f>
        <v>0.30769230769230771</v>
      </c>
      <c r="E41" s="50">
        <f>('Nacionalidad (esp-extr)'!F17-'Nacionalidad (esp-extr)'!E17)/'Nacionalidad (esp-extr)'!E17</f>
        <v>8.8235294117647065E-2</v>
      </c>
      <c r="F41" s="50">
        <f>('Nacionalidad (esp-extr)'!G17-'Nacionalidad (esp-extr)'!F17)/'Nacionalidad (esp-extr)'!F17</f>
        <v>0.20463320463320464</v>
      </c>
      <c r="G41" s="50">
        <f>('Nacionalidad (esp-extr)'!H17-'Nacionalidad (esp-extr)'!G17)/'Nacionalidad (esp-extr)'!G17</f>
        <v>0.20512820512820512</v>
      </c>
      <c r="H41" s="50">
        <f>('Nacionalidad (esp-extr)'!I17-'Nacionalidad (esp-extr)'!H17)/'Nacionalidad (esp-extr)'!H17</f>
        <v>5.8510638297872342E-2</v>
      </c>
      <c r="I41" s="50">
        <f>('Nacionalidad (esp-extr)'!J17-'Nacionalidad (esp-extr)'!I17)/'Nacionalidad (esp-extr)'!I17</f>
        <v>0.26633165829145727</v>
      </c>
      <c r="J41" s="50">
        <f>('Nacionalidad (esp-extr)'!K17-'Nacionalidad (esp-extr)'!J17)/'Nacionalidad (esp-extr)'!J17</f>
        <v>1.7857142857142856E-2</v>
      </c>
      <c r="K41" s="50">
        <f>('Nacionalidad (esp-extr)'!L17-'Nacionalidad (esp-extr)'!K17)/'Nacionalidad (esp-extr)'!K17</f>
        <v>1.9493177387914229E-2</v>
      </c>
      <c r="L41" s="50">
        <f>('Nacionalidad (esp-extr)'!M17-'Nacionalidad (esp-extr)'!L17)/'Nacionalidad (esp-extr)'!L17</f>
        <v>-2.676864244741874E-2</v>
      </c>
      <c r="M41" s="50">
        <f>('Nacionalidad (esp-extr)'!N17-'Nacionalidad (esp-extr)'!M17)/'Nacionalidad (esp-extr)'!M17</f>
        <v>-7.8585461689587421E-3</v>
      </c>
      <c r="N41" s="50">
        <f>('Nacionalidad (esp-extr)'!O17-'Nacionalidad (esp-extr)'!N17)/'Nacionalidad (esp-extr)'!N17</f>
        <v>-2.5742574257425741E-2</v>
      </c>
      <c r="O41" s="50">
        <f>('Nacionalidad (esp-extr)'!P17-'Nacionalidad (esp-extr)'!O17)/'Nacionalidad (esp-extr)'!O17</f>
        <v>-0.16666666666666666</v>
      </c>
      <c r="P41" s="50">
        <f>('Nacionalidad (esp-extr)'!Q17-'Nacionalidad (esp-extr)'!P17)/'Nacionalidad (esp-extr)'!P17</f>
        <v>-0.1</v>
      </c>
      <c r="Q41" s="50">
        <f>('Nacionalidad (esp-extr)'!R17-'Nacionalidad (esp-extr)'!Q17)/'Nacionalidad (esp-extr)'!Q17</f>
        <v>-7.0460704607046065E-2</v>
      </c>
      <c r="R41" s="50">
        <f>('Nacionalidad (esp-extr)'!S17-'Nacionalidad (esp-extr)'!R17)/'Nacionalidad (esp-extr)'!R17</f>
        <v>-0.11078717201166181</v>
      </c>
      <c r="S41" s="50">
        <f>('Nacionalidad (esp-extr)'!T17-'Nacionalidad (esp-extr)'!S17)/'Nacionalidad (esp-extr)'!S17</f>
        <v>-2.2950819672131147E-2</v>
      </c>
      <c r="T41" s="50">
        <f>('Nacionalidad (esp-extr)'!U17-'Nacionalidad (esp-extr)'!T17)/'Nacionalidad (esp-extr)'!T17</f>
        <v>2.3489932885906041E-2</v>
      </c>
      <c r="U41" s="50">
        <f>('Nacionalidad (esp-extr)'!V17-'Nacionalidad (esp-extr)'!U17)/'Nacionalidad (esp-extr)'!U17</f>
        <v>9.8360655737704927E-3</v>
      </c>
      <c r="V41" s="50">
        <f>('Nacionalidad (esp-extr)'!W17-'Nacionalidad (esp-extr)'!V17)/'Nacionalidad (esp-extr)'!V17</f>
        <v>4.5454545454545456E-2</v>
      </c>
      <c r="W41" s="50">
        <f>('Nacionalidad (esp-extr)'!X17-'Nacionalidad (esp-extr)'!W17)/'Nacionalidad (esp-extr)'!W17</f>
        <v>-3.105590062111801E-3</v>
      </c>
    </row>
    <row r="42" spans="1:23" ht="18" customHeight="1">
      <c r="A42" s="32" t="s">
        <v>52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</row>
    <row r="43" spans="1:23" ht="18" customHeight="1"/>
    <row r="44" spans="1:23" ht="18" customHeight="1"/>
    <row r="45" spans="1:23" ht="18" customHeight="1">
      <c r="A45" s="79" t="s">
        <v>49</v>
      </c>
      <c r="B45" s="80">
        <v>2001</v>
      </c>
      <c r="C45" s="80">
        <v>2002</v>
      </c>
      <c r="D45" s="80">
        <v>2003</v>
      </c>
      <c r="E45" s="80">
        <v>2004</v>
      </c>
      <c r="F45" s="80">
        <v>2005</v>
      </c>
      <c r="G45" s="80">
        <v>2006</v>
      </c>
      <c r="H45" s="80">
        <v>2007</v>
      </c>
      <c r="I45" s="80">
        <v>2008</v>
      </c>
      <c r="J45" s="80">
        <v>2009</v>
      </c>
      <c r="K45" s="80">
        <v>2010</v>
      </c>
      <c r="L45" s="80">
        <v>2011</v>
      </c>
      <c r="M45" s="80">
        <v>2012</v>
      </c>
      <c r="N45" s="80">
        <v>2013</v>
      </c>
      <c r="O45" s="80">
        <v>2014</v>
      </c>
      <c r="P45" s="80">
        <v>2015</v>
      </c>
      <c r="Q45" s="80">
        <v>2016</v>
      </c>
      <c r="R45" s="80">
        <v>2017</v>
      </c>
      <c r="S45" s="80">
        <v>2018</v>
      </c>
      <c r="T45" s="80">
        <v>2019</v>
      </c>
      <c r="U45" s="80">
        <v>2020</v>
      </c>
      <c r="V45" s="80">
        <v>2021</v>
      </c>
      <c r="W45" s="80">
        <v>2022</v>
      </c>
    </row>
    <row r="46" spans="1:23" ht="18" customHeight="1">
      <c r="A46" s="27" t="s">
        <v>69</v>
      </c>
      <c r="B46" s="51">
        <f>('Nacionalidad (esp-extr)'!C22-'Nacionalidad (esp-extr)'!B22)/'Nacionalidad (esp-extr)'!B22</f>
        <v>-1.3949013949013949E-2</v>
      </c>
      <c r="C46" s="51">
        <f>('Nacionalidad (esp-extr)'!D22-'Nacionalidad (esp-extr)'!C22)/'Nacionalidad (esp-extr)'!C22</f>
        <v>-5.3658536585365858E-3</v>
      </c>
      <c r="D46" s="51">
        <f>('Nacionalidad (esp-extr)'!E22-'Nacionalidad (esp-extr)'!D22)/'Nacionalidad (esp-extr)'!D22</f>
        <v>-1.3241785188818049E-2</v>
      </c>
      <c r="E46" s="51">
        <f>('Nacionalidad (esp-extr)'!F22-'Nacionalidad (esp-extr)'!E22)/'Nacionalidad (esp-extr)'!E22</f>
        <v>-5.4671968190854875E-3</v>
      </c>
      <c r="F46" s="51">
        <f>('Nacionalidad (esp-extr)'!G22-'Nacionalidad (esp-extr)'!F22)/'Nacionalidad (esp-extr)'!F22</f>
        <v>-6.9965017491254375E-3</v>
      </c>
      <c r="G46" s="51">
        <f>('Nacionalidad (esp-extr)'!H22-'Nacionalidad (esp-extr)'!G22)/'Nacionalidad (esp-extr)'!G22</f>
        <v>-1.1826874685455461E-2</v>
      </c>
      <c r="H46" s="51">
        <f>('Nacionalidad (esp-extr)'!I22-'Nacionalidad (esp-extr)'!H22)/'Nacionalidad (esp-extr)'!H22</f>
        <v>-9.9312452253628725E-3</v>
      </c>
      <c r="I46" s="51">
        <f>('Nacionalidad (esp-extr)'!J22-'Nacionalidad (esp-extr)'!I22)/'Nacionalidad (esp-extr)'!I22</f>
        <v>7.716049382716049E-3</v>
      </c>
      <c r="J46" s="51">
        <f>('Nacionalidad (esp-extr)'!K22-'Nacionalidad (esp-extr)'!J22)/'Nacionalidad (esp-extr)'!J22</f>
        <v>1.5313935681470138E-3</v>
      </c>
      <c r="K46" s="51">
        <f>('Nacionalidad (esp-extr)'!L22-'Nacionalidad (esp-extr)'!K22)/'Nacionalidad (esp-extr)'!K22</f>
        <v>-5.6065239551478085E-3</v>
      </c>
      <c r="L46" s="51">
        <f>('Nacionalidad (esp-extr)'!M22-'Nacionalidad (esp-extr)'!L22)/'Nacionalidad (esp-extr)'!L22</f>
        <v>-7.6883649410558691E-3</v>
      </c>
      <c r="M46" s="51">
        <f>('Nacionalidad (esp-extr)'!N22-'Nacionalidad (esp-extr)'!M22)/'Nacionalidad (esp-extr)'!M22</f>
        <v>-1.4721074380165289E-2</v>
      </c>
      <c r="N46" s="51">
        <f>('Nacionalidad (esp-extr)'!O22-'Nacionalidad (esp-extr)'!N22)/'Nacionalidad (esp-extr)'!N22</f>
        <v>-2.4901703800786368E-2</v>
      </c>
      <c r="O46" s="51">
        <f>('Nacionalidad (esp-extr)'!P22-'Nacionalidad (esp-extr)'!O22)/'Nacionalidad (esp-extr)'!O22</f>
        <v>-3.0913978494623656E-2</v>
      </c>
      <c r="P46" s="51">
        <f>('Nacionalidad (esp-extr)'!Q22-'Nacionalidad (esp-extr)'!P22)/'Nacionalidad (esp-extr)'!P22</f>
        <v>-2.2746185852981968E-2</v>
      </c>
      <c r="Q46" s="51">
        <f>('Nacionalidad (esp-extr)'!R22-'Nacionalidad (esp-extr)'!Q22)/'Nacionalidad (esp-extr)'!Q22</f>
        <v>-8.2316207777462392E-3</v>
      </c>
      <c r="R46" s="51">
        <f>('Nacionalidad (esp-extr)'!S22-'Nacionalidad (esp-extr)'!R22)/'Nacionalidad (esp-extr)'!R22</f>
        <v>-1.7744705208929592E-2</v>
      </c>
      <c r="S46" s="51">
        <f>('Nacionalidad (esp-extr)'!T22-'Nacionalidad (esp-extr)'!S22)/'Nacionalidad (esp-extr)'!S22</f>
        <v>-2.8846153846153848E-2</v>
      </c>
      <c r="T46" s="51">
        <f>('Nacionalidad (esp-extr)'!U22-'Nacionalidad (esp-extr)'!T22)/'Nacionalidad (esp-extr)'!T22</f>
        <v>-1.5901590159015901E-2</v>
      </c>
      <c r="U46" s="51">
        <f>('Nacionalidad (esp-extr)'!V22-'Nacionalidad (esp-extr)'!U22)/'Nacionalidad (esp-extr)'!U22</f>
        <v>-2.4390243902439024E-3</v>
      </c>
      <c r="V46" s="51">
        <f>('Nacionalidad (esp-extr)'!W22-'Nacionalidad (esp-extr)'!V22)/'Nacionalidad (esp-extr)'!V22</f>
        <v>8.8630806845965762E-3</v>
      </c>
      <c r="W46" s="51">
        <f>('Nacionalidad (esp-extr)'!X22-'Nacionalidad (esp-extr)'!W22)/'Nacionalidad (esp-extr)'!W22</f>
        <v>-1.7267494698576188E-2</v>
      </c>
    </row>
    <row r="47" spans="1:23" ht="18" customHeight="1">
      <c r="A47" s="28" t="s">
        <v>70</v>
      </c>
      <c r="B47" s="25">
        <f>('Nacionalidad (esp-extr)'!C23-'Nacionalidad (esp-extr)'!B23)/'Nacionalidad (esp-extr)'!B23</f>
        <v>-1.738710456411495E-2</v>
      </c>
      <c r="C47" s="25">
        <f>('Nacionalidad (esp-extr)'!D23-'Nacionalidad (esp-extr)'!C23)/'Nacionalidad (esp-extr)'!C23</f>
        <v>-1.8677807815188009E-2</v>
      </c>
      <c r="D47" s="25">
        <f>('Nacionalidad (esp-extr)'!E23-'Nacionalidad (esp-extr)'!D23)/'Nacionalidad (esp-extr)'!D23</f>
        <v>-2.7548209366391185E-2</v>
      </c>
      <c r="E47" s="25">
        <f>('Nacionalidad (esp-extr)'!F23-'Nacionalidad (esp-extr)'!E23)/'Nacionalidad (esp-extr)'!E23</f>
        <v>-1.5967035797064124E-2</v>
      </c>
      <c r="F47" s="25">
        <f>('Nacionalidad (esp-extr)'!G23-'Nacionalidad (esp-extr)'!F23)/'Nacionalidad (esp-extr)'!F23</f>
        <v>-1.7011253598534413E-2</v>
      </c>
      <c r="G47" s="25">
        <f>('Nacionalidad (esp-extr)'!H23-'Nacionalidad (esp-extr)'!G23)/'Nacionalidad (esp-extr)'!G23</f>
        <v>-2.369542066027689E-2</v>
      </c>
      <c r="H47" s="25">
        <f>('Nacionalidad (esp-extr)'!I23-'Nacionalidad (esp-extr)'!H23)/'Nacionalidad (esp-extr)'!H23</f>
        <v>-1.7452958821925279E-2</v>
      </c>
      <c r="I47" s="25">
        <f>('Nacionalidad (esp-extr)'!J23-'Nacionalidad (esp-extr)'!I23)/'Nacionalidad (esp-extr)'!I23</f>
        <v>-1.2212045517624202E-2</v>
      </c>
      <c r="J47" s="25">
        <f>('Nacionalidad (esp-extr)'!K23-'Nacionalidad (esp-extr)'!J23)/'Nacionalidad (esp-extr)'!J23</f>
        <v>-4.4956448440573197E-3</v>
      </c>
      <c r="K47" s="25">
        <f>('Nacionalidad (esp-extr)'!L23-'Nacionalidad (esp-extr)'!K23)/'Nacionalidad (esp-extr)'!K23</f>
        <v>-1.6088060965283656E-2</v>
      </c>
      <c r="L47" s="25">
        <f>('Nacionalidad (esp-extr)'!M23-'Nacionalidad (esp-extr)'!L23)/'Nacionalidad (esp-extr)'!L23</f>
        <v>-1.0040160642570281E-2</v>
      </c>
      <c r="M47" s="25">
        <f>('Nacionalidad (esp-extr)'!N23-'Nacionalidad (esp-extr)'!M23)/'Nacionalidad (esp-extr)'!M23</f>
        <v>-1.5647638365691104E-2</v>
      </c>
      <c r="N47" s="25">
        <f>('Nacionalidad (esp-extr)'!O23-'Nacionalidad (esp-extr)'!N23)/'Nacionalidad (esp-extr)'!N23</f>
        <v>-1.73682661171622E-2</v>
      </c>
      <c r="O47" s="25">
        <f>('Nacionalidad (esp-extr)'!P23-'Nacionalidad (esp-extr)'!O23)/'Nacionalidad (esp-extr)'!O23</f>
        <v>-2.5164769322947873E-2</v>
      </c>
      <c r="P47" s="25">
        <f>('Nacionalidad (esp-extr)'!Q23-'Nacionalidad (esp-extr)'!P23)/'Nacionalidad (esp-extr)'!P23</f>
        <v>-2.0282728948985862E-2</v>
      </c>
      <c r="Q47" s="25">
        <f>('Nacionalidad (esp-extr)'!R23-'Nacionalidad (esp-extr)'!Q23)/'Nacionalidad (esp-extr)'!Q23</f>
        <v>-7.5282308657465494E-3</v>
      </c>
      <c r="R47" s="25">
        <f>('Nacionalidad (esp-extr)'!S23-'Nacionalidad (esp-extr)'!R23)/'Nacionalidad (esp-extr)'!R23</f>
        <v>-1.4222503160556258E-2</v>
      </c>
      <c r="S47" s="25">
        <f>('Nacionalidad (esp-extr)'!T23-'Nacionalidad (esp-extr)'!S23)/'Nacionalidad (esp-extr)'!S23</f>
        <v>-2.7893555626803464E-2</v>
      </c>
      <c r="T47" s="25">
        <f>('Nacionalidad (esp-extr)'!U23-'Nacionalidad (esp-extr)'!T23)/'Nacionalidad (esp-extr)'!T23</f>
        <v>-1.3522427440633245E-2</v>
      </c>
      <c r="U47" s="25">
        <f>('Nacionalidad (esp-extr)'!V23-'Nacionalidad (esp-extr)'!U23)/'Nacionalidad (esp-extr)'!U23</f>
        <v>-8.6927449013707789E-3</v>
      </c>
      <c r="V47" s="25">
        <f>('Nacionalidad (esp-extr)'!W23-'Nacionalidad (esp-extr)'!V23)/'Nacionalidad (esp-extr)'!V23</f>
        <v>5.3962900505902193E-3</v>
      </c>
      <c r="W47" s="25">
        <f>('Nacionalidad (esp-extr)'!X23-'Nacionalidad (esp-extr)'!W23)/'Nacionalidad (esp-extr)'!W23</f>
        <v>-1.4089231801408923E-2</v>
      </c>
    </row>
    <row r="48" spans="1:23" ht="18" customHeight="1">
      <c r="A48" s="30" t="s">
        <v>71</v>
      </c>
      <c r="B48" s="50">
        <f>('Nacionalidad (esp-extr)'!C24-'Nacionalidad (esp-extr)'!B24)/'Nacionalidad (esp-extr)'!B24</f>
        <v>0.82352941176470584</v>
      </c>
      <c r="C48" s="50">
        <f>('Nacionalidad (esp-extr)'!D24-'Nacionalidad (esp-extr)'!C24)/'Nacionalidad (esp-extr)'!C24</f>
        <v>1.7419354838709677</v>
      </c>
      <c r="D48" s="50">
        <f>('Nacionalidad (esp-extr)'!E24-'Nacionalidad (esp-extr)'!D24)/'Nacionalidad (esp-extr)'!D24</f>
        <v>0.6588235294117647</v>
      </c>
      <c r="E48" s="50">
        <f>('Nacionalidad (esp-extr)'!F24-'Nacionalidad (esp-extr)'!E24)/'Nacionalidad (esp-extr)'!E24</f>
        <v>0.28368794326241137</v>
      </c>
      <c r="F48" s="50">
        <f>('Nacionalidad (esp-extr)'!G24-'Nacionalidad (esp-extr)'!F24)/'Nacionalidad (esp-extr)'!F24</f>
        <v>0.20441988950276244</v>
      </c>
      <c r="G48" s="50">
        <f>('Nacionalidad (esp-extr)'!H24-'Nacionalidad (esp-extr)'!G24)/'Nacionalidad (esp-extr)'!G24</f>
        <v>0.19266055045871561</v>
      </c>
      <c r="H48" s="50">
        <f>('Nacionalidad (esp-extr)'!I24-'Nacionalidad (esp-extr)'!H24)/'Nacionalidad (esp-extr)'!H24</f>
        <v>9.6153846153846159E-2</v>
      </c>
      <c r="I48" s="50">
        <f>('Nacionalidad (esp-extr)'!J24-'Nacionalidad (esp-extr)'!I24)/'Nacionalidad (esp-extr)'!I24</f>
        <v>0.25964912280701752</v>
      </c>
      <c r="J48" s="50">
        <f>('Nacionalidad (esp-extr)'!K24-'Nacionalidad (esp-extr)'!J24)/'Nacionalidad (esp-extr)'!J24</f>
        <v>6.1281337047353758E-2</v>
      </c>
      <c r="K48" s="50">
        <f>('Nacionalidad (esp-extr)'!L24-'Nacionalidad (esp-extr)'!K24)/'Nacionalidad (esp-extr)'!K24</f>
        <v>9.1863517060367453E-2</v>
      </c>
      <c r="L48" s="50">
        <f>('Nacionalidad (esp-extr)'!M24-'Nacionalidad (esp-extr)'!L24)/'Nacionalidad (esp-extr)'!L24</f>
        <v>1.201923076923077E-2</v>
      </c>
      <c r="M48" s="50">
        <f>('Nacionalidad (esp-extr)'!N24-'Nacionalidad (esp-extr)'!M24)/'Nacionalidad (esp-extr)'!M24</f>
        <v>-7.1258907363420431E-3</v>
      </c>
      <c r="N48" s="50">
        <f>('Nacionalidad (esp-extr)'!O24-'Nacionalidad (esp-extr)'!N24)/'Nacionalidad (esp-extr)'!N24</f>
        <v>-8.6124401913875603E-2</v>
      </c>
      <c r="O48" s="50">
        <f>('Nacionalidad (esp-extr)'!P24-'Nacionalidad (esp-extr)'!O24)/'Nacionalidad (esp-extr)'!O24</f>
        <v>-8.1151832460732987E-2</v>
      </c>
      <c r="P48" s="50">
        <f>('Nacionalidad (esp-extr)'!Q24-'Nacionalidad (esp-extr)'!P24)/'Nacionalidad (esp-extr)'!P24</f>
        <v>-4.5584045584045586E-2</v>
      </c>
      <c r="Q48" s="50">
        <f>('Nacionalidad (esp-extr)'!R24-'Nacionalidad (esp-extr)'!Q24)/'Nacionalidad (esp-extr)'!Q24</f>
        <v>-1.4925373134328358E-2</v>
      </c>
      <c r="R48" s="50">
        <f>('Nacionalidad (esp-extr)'!S24-'Nacionalidad (esp-extr)'!R24)/'Nacionalidad (esp-extr)'!R24</f>
        <v>-5.1515151515151514E-2</v>
      </c>
      <c r="S48" s="50">
        <f>('Nacionalidad (esp-extr)'!T24-'Nacionalidad (esp-extr)'!S24)/'Nacionalidad (esp-extr)'!S24</f>
        <v>-3.8338658146964855E-2</v>
      </c>
      <c r="T48" s="50">
        <f>('Nacionalidad (esp-extr)'!U24-'Nacionalidad (esp-extr)'!T24)/'Nacionalidad (esp-extr)'!T24</f>
        <v>-3.9867109634551492E-2</v>
      </c>
      <c r="U48" s="50">
        <f>('Nacionalidad (esp-extr)'!V24-'Nacionalidad (esp-extr)'!U24)/'Nacionalidad (esp-extr)'!U24</f>
        <v>6.228373702422145E-2</v>
      </c>
      <c r="V48" s="50">
        <f>('Nacionalidad (esp-extr)'!W24-'Nacionalidad (esp-extr)'!V24)/'Nacionalidad (esp-extr)'!V24</f>
        <v>4.2345276872964167E-2</v>
      </c>
      <c r="W48" s="50">
        <f>('Nacionalidad (esp-extr)'!X24-'Nacionalidad (esp-extr)'!W24)/'Nacionalidad (esp-extr)'!W24</f>
        <v>-4.6875E-2</v>
      </c>
    </row>
    <row r="49" spans="1:21" ht="21">
      <c r="A49" s="32" t="s">
        <v>52</v>
      </c>
      <c r="B49" s="34"/>
      <c r="C49" s="34"/>
      <c r="D49" s="33"/>
      <c r="E49" s="33"/>
      <c r="F49" s="33"/>
      <c r="G49" s="33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85"/>
  <sheetViews>
    <sheetView topLeftCell="A38" zoomScale="75" workbookViewId="0">
      <selection activeCell="B53" sqref="B53"/>
    </sheetView>
  </sheetViews>
  <sheetFormatPr defaultColWidth="10.875" defaultRowHeight="15"/>
  <cols>
    <col min="1" max="1" width="13.625" style="5" customWidth="1"/>
    <col min="2" max="16384" width="10.875" style="5"/>
  </cols>
  <sheetData>
    <row r="1" spans="1:22" ht="30" customHeight="1">
      <c r="A1" s="43" t="s">
        <v>0</v>
      </c>
    </row>
    <row r="2" spans="1:22" ht="30" customHeight="1">
      <c r="A2" s="44" t="s">
        <v>6</v>
      </c>
    </row>
    <row r="3" spans="1:22" ht="18" customHeight="1"/>
    <row r="4" spans="1:22" ht="18" customHeight="1"/>
    <row r="5" spans="1:22" ht="18" customHeight="1">
      <c r="A5" s="33" t="s">
        <v>73</v>
      </c>
    </row>
    <row r="6" spans="1:22" ht="18" customHeight="1"/>
    <row r="7" spans="1:22" ht="18" customHeight="1">
      <c r="A7" s="79" t="s">
        <v>14</v>
      </c>
      <c r="B7" s="80">
        <v>2002</v>
      </c>
      <c r="C7" s="80">
        <v>2003</v>
      </c>
      <c r="D7" s="80">
        <v>2004</v>
      </c>
      <c r="E7" s="80">
        <v>2005</v>
      </c>
      <c r="F7" s="80">
        <v>2006</v>
      </c>
      <c r="G7" s="80">
        <v>2007</v>
      </c>
      <c r="H7" s="80">
        <v>2008</v>
      </c>
      <c r="I7" s="80">
        <v>2009</v>
      </c>
      <c r="J7" s="80">
        <v>2010</v>
      </c>
      <c r="K7" s="80">
        <v>2011</v>
      </c>
      <c r="L7" s="80">
        <v>2012</v>
      </c>
      <c r="M7" s="80">
        <v>2013</v>
      </c>
      <c r="N7" s="80">
        <v>2014</v>
      </c>
      <c r="O7" s="80">
        <v>2015</v>
      </c>
      <c r="P7" s="80">
        <v>2016</v>
      </c>
      <c r="Q7" s="80">
        <v>2017</v>
      </c>
      <c r="R7" s="80">
        <v>2018</v>
      </c>
      <c r="S7" s="80">
        <v>2019</v>
      </c>
      <c r="T7" s="80">
        <v>2020</v>
      </c>
      <c r="U7" s="80">
        <v>2021</v>
      </c>
      <c r="V7" s="80">
        <v>2022</v>
      </c>
    </row>
    <row r="8" spans="1:22" ht="18" customHeight="1">
      <c r="A8" s="27" t="s">
        <v>74</v>
      </c>
      <c r="B8" s="40">
        <v>267</v>
      </c>
      <c r="C8" s="40">
        <v>379</v>
      </c>
      <c r="D8" s="40">
        <v>440</v>
      </c>
      <c r="E8" s="40">
        <v>530</v>
      </c>
      <c r="F8" s="40">
        <v>636</v>
      </c>
      <c r="G8" s="40">
        <v>683</v>
      </c>
      <c r="H8" s="40">
        <v>863</v>
      </c>
      <c r="I8" s="40">
        <v>894</v>
      </c>
      <c r="J8" s="40">
        <v>939</v>
      </c>
      <c r="K8" s="40">
        <v>930</v>
      </c>
      <c r="L8" s="40">
        <v>923</v>
      </c>
      <c r="M8" s="40">
        <v>874</v>
      </c>
      <c r="N8" s="40">
        <v>761</v>
      </c>
      <c r="O8" s="40">
        <v>704</v>
      </c>
      <c r="P8" s="40">
        <v>673</v>
      </c>
      <c r="Q8" s="40">
        <v>618</v>
      </c>
      <c r="R8" s="40">
        <v>599</v>
      </c>
      <c r="S8" s="40">
        <v>594</v>
      </c>
      <c r="T8" s="40">
        <v>615</v>
      </c>
      <c r="U8" s="40">
        <v>642</v>
      </c>
      <c r="V8" s="40">
        <v>626</v>
      </c>
    </row>
    <row r="9" spans="1:22" ht="18" customHeight="1">
      <c r="A9" s="36" t="s">
        <v>75</v>
      </c>
      <c r="B9" s="6">
        <v>29</v>
      </c>
      <c r="C9" s="6">
        <v>56</v>
      </c>
      <c r="D9" s="6">
        <v>70</v>
      </c>
      <c r="E9" s="6">
        <v>74</v>
      </c>
      <c r="F9" s="6">
        <v>92</v>
      </c>
      <c r="G9" s="6">
        <v>106</v>
      </c>
      <c r="H9" s="6">
        <v>145</v>
      </c>
      <c r="I9" s="6">
        <v>153</v>
      </c>
      <c r="J9" s="6">
        <v>173</v>
      </c>
      <c r="K9" s="6">
        <v>176</v>
      </c>
      <c r="L9" s="6">
        <v>169</v>
      </c>
      <c r="M9" s="6">
        <v>156</v>
      </c>
      <c r="N9" s="6">
        <v>140</v>
      </c>
      <c r="O9" s="6">
        <v>143</v>
      </c>
      <c r="P9" s="6">
        <v>148</v>
      </c>
      <c r="Q9" s="6">
        <v>126</v>
      </c>
      <c r="R9" s="6">
        <v>126</v>
      </c>
      <c r="S9" s="6">
        <v>136</v>
      </c>
      <c r="T9" s="6">
        <v>129</v>
      </c>
      <c r="U9" s="6">
        <v>126</v>
      </c>
      <c r="V9" s="6">
        <v>119</v>
      </c>
    </row>
    <row r="10" spans="1:22" ht="18" customHeight="1">
      <c r="A10" s="36" t="s">
        <v>76</v>
      </c>
      <c r="B10" s="29">
        <v>187</v>
      </c>
      <c r="C10" s="29">
        <v>250</v>
      </c>
      <c r="D10" s="29">
        <v>292</v>
      </c>
      <c r="E10" s="29">
        <v>362</v>
      </c>
      <c r="F10" s="29">
        <v>428</v>
      </c>
      <c r="G10" s="29">
        <v>461</v>
      </c>
      <c r="H10" s="29">
        <v>559</v>
      </c>
      <c r="I10" s="29">
        <v>560</v>
      </c>
      <c r="J10" s="29">
        <v>570</v>
      </c>
      <c r="K10" s="29">
        <v>539</v>
      </c>
      <c r="L10" s="29">
        <v>523</v>
      </c>
      <c r="M10" s="29">
        <v>493</v>
      </c>
      <c r="N10" s="29">
        <v>416</v>
      </c>
      <c r="O10" s="29">
        <v>369</v>
      </c>
      <c r="P10" s="29">
        <v>328</v>
      </c>
      <c r="Q10" s="29">
        <v>290</v>
      </c>
      <c r="R10" s="29">
        <v>268</v>
      </c>
      <c r="S10" s="29">
        <v>243</v>
      </c>
      <c r="T10" s="29">
        <v>246</v>
      </c>
      <c r="U10" s="29">
        <v>259</v>
      </c>
      <c r="V10" s="29">
        <v>238</v>
      </c>
    </row>
    <row r="11" spans="1:22" ht="18" customHeight="1">
      <c r="A11" s="36" t="s">
        <v>77</v>
      </c>
      <c r="B11" s="29">
        <v>50</v>
      </c>
      <c r="C11" s="29">
        <v>70</v>
      </c>
      <c r="D11" s="29">
        <v>75</v>
      </c>
      <c r="E11" s="29">
        <v>90</v>
      </c>
      <c r="F11" s="29">
        <v>112</v>
      </c>
      <c r="G11" s="29">
        <v>112</v>
      </c>
      <c r="H11" s="29">
        <v>154</v>
      </c>
      <c r="I11" s="29">
        <v>175</v>
      </c>
      <c r="J11" s="29">
        <v>186</v>
      </c>
      <c r="K11" s="29">
        <v>202</v>
      </c>
      <c r="L11" s="29">
        <v>217</v>
      </c>
      <c r="M11" s="29">
        <v>211</v>
      </c>
      <c r="N11" s="29">
        <v>195</v>
      </c>
      <c r="O11" s="29">
        <v>181</v>
      </c>
      <c r="P11" s="29">
        <v>180</v>
      </c>
      <c r="Q11" s="29">
        <v>186</v>
      </c>
      <c r="R11" s="29">
        <v>191</v>
      </c>
      <c r="S11" s="29">
        <v>198</v>
      </c>
      <c r="T11" s="29">
        <v>222</v>
      </c>
      <c r="U11" s="29">
        <v>236</v>
      </c>
      <c r="V11" s="29">
        <v>246</v>
      </c>
    </row>
    <row r="12" spans="1:22" ht="18" customHeight="1">
      <c r="A12" s="36" t="s">
        <v>78</v>
      </c>
      <c r="B12" s="29">
        <v>0</v>
      </c>
      <c r="C12" s="29">
        <v>2</v>
      </c>
      <c r="D12" s="29">
        <v>2</v>
      </c>
      <c r="E12" s="29">
        <v>3</v>
      </c>
      <c r="F12" s="29">
        <v>3</v>
      </c>
      <c r="G12" s="29">
        <v>4</v>
      </c>
      <c r="H12" s="29">
        <v>5</v>
      </c>
      <c r="I12" s="29">
        <v>6</v>
      </c>
      <c r="J12" s="29">
        <v>8</v>
      </c>
      <c r="K12" s="29">
        <v>7</v>
      </c>
      <c r="L12" s="29">
        <v>8</v>
      </c>
      <c r="M12" s="29">
        <v>9</v>
      </c>
      <c r="N12" s="29">
        <v>6</v>
      </c>
      <c r="O12" s="29">
        <v>7</v>
      </c>
      <c r="P12" s="29">
        <v>12</v>
      </c>
      <c r="Q12" s="29">
        <v>11</v>
      </c>
      <c r="R12" s="29">
        <v>10</v>
      </c>
      <c r="S12" s="29">
        <v>12</v>
      </c>
      <c r="T12" s="29">
        <v>13</v>
      </c>
      <c r="U12" s="29">
        <v>18</v>
      </c>
      <c r="V12" s="29">
        <v>19</v>
      </c>
    </row>
    <row r="13" spans="1:22" ht="18" customHeight="1">
      <c r="A13" s="30" t="s">
        <v>79</v>
      </c>
      <c r="B13" s="54">
        <v>1</v>
      </c>
      <c r="C13" s="54">
        <v>1</v>
      </c>
      <c r="D13" s="54">
        <v>1</v>
      </c>
      <c r="E13" s="54">
        <v>1</v>
      </c>
      <c r="F13" s="54">
        <v>1</v>
      </c>
      <c r="G13" s="54">
        <v>0</v>
      </c>
      <c r="H13" s="54">
        <v>0</v>
      </c>
      <c r="I13" s="54">
        <v>0</v>
      </c>
      <c r="J13" s="54">
        <v>2</v>
      </c>
      <c r="K13" s="54">
        <v>6</v>
      </c>
      <c r="L13" s="54">
        <v>6</v>
      </c>
      <c r="M13" s="54">
        <v>5</v>
      </c>
      <c r="N13" s="54">
        <v>4</v>
      </c>
      <c r="O13" s="54">
        <v>4</v>
      </c>
      <c r="P13" s="54">
        <v>5</v>
      </c>
      <c r="Q13" s="54">
        <v>5</v>
      </c>
      <c r="R13" s="54">
        <v>4</v>
      </c>
      <c r="S13" s="54">
        <v>5</v>
      </c>
      <c r="T13" s="54">
        <v>5</v>
      </c>
      <c r="U13" s="54">
        <v>3</v>
      </c>
      <c r="V13" s="54">
        <v>4</v>
      </c>
    </row>
    <row r="14" spans="1:22" ht="18" customHeight="1">
      <c r="A14" s="32" t="s">
        <v>47</v>
      </c>
      <c r="B14" s="33"/>
      <c r="C14" s="33"/>
      <c r="D14" s="33"/>
      <c r="E14" s="33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ht="18" customHeight="1"/>
    <row r="16" spans="1:22" ht="18" customHeight="1"/>
    <row r="17" spans="1:22" ht="18" customHeight="1">
      <c r="A17" s="79" t="s">
        <v>48</v>
      </c>
      <c r="B17" s="80">
        <v>2002</v>
      </c>
      <c r="C17" s="80">
        <v>2003</v>
      </c>
      <c r="D17" s="80">
        <v>2004</v>
      </c>
      <c r="E17" s="80">
        <v>2005</v>
      </c>
      <c r="F17" s="80">
        <v>2006</v>
      </c>
      <c r="G17" s="80">
        <v>2007</v>
      </c>
      <c r="H17" s="80">
        <v>2008</v>
      </c>
      <c r="I17" s="80">
        <v>2009</v>
      </c>
      <c r="J17" s="80">
        <v>2010</v>
      </c>
      <c r="K17" s="80">
        <v>2011</v>
      </c>
      <c r="L17" s="80">
        <v>2012</v>
      </c>
      <c r="M17" s="80">
        <v>2013</v>
      </c>
      <c r="N17" s="80">
        <v>2014</v>
      </c>
      <c r="O17" s="80">
        <v>2015</v>
      </c>
      <c r="P17" s="80">
        <v>2016</v>
      </c>
      <c r="Q17" s="80">
        <v>2017</v>
      </c>
      <c r="R17" s="80">
        <v>2018</v>
      </c>
      <c r="S17" s="80">
        <v>2019</v>
      </c>
      <c r="T17" s="80">
        <v>2020</v>
      </c>
      <c r="U17" s="80">
        <v>2021</v>
      </c>
      <c r="V17" s="80">
        <v>2022</v>
      </c>
    </row>
    <row r="18" spans="1:22" ht="18" customHeight="1">
      <c r="A18" s="27" t="s">
        <v>74</v>
      </c>
      <c r="B18" s="40">
        <v>182</v>
      </c>
      <c r="C18" s="40">
        <v>238</v>
      </c>
      <c r="D18" s="40">
        <v>259</v>
      </c>
      <c r="E18" s="40">
        <v>312</v>
      </c>
      <c r="F18" s="40">
        <v>376</v>
      </c>
      <c r="G18" s="40">
        <v>398</v>
      </c>
      <c r="H18" s="40">
        <v>504</v>
      </c>
      <c r="I18" s="40">
        <v>513</v>
      </c>
      <c r="J18" s="40">
        <v>523</v>
      </c>
      <c r="K18" s="40">
        <v>509</v>
      </c>
      <c r="L18" s="40">
        <v>505</v>
      </c>
      <c r="M18" s="40">
        <v>492</v>
      </c>
      <c r="N18" s="40">
        <v>410</v>
      </c>
      <c r="O18" s="40">
        <v>369</v>
      </c>
      <c r="P18" s="40">
        <v>343</v>
      </c>
      <c r="Q18" s="40">
        <v>305</v>
      </c>
      <c r="R18" s="40">
        <v>298</v>
      </c>
      <c r="S18" s="40">
        <v>305</v>
      </c>
      <c r="T18" s="40">
        <v>308</v>
      </c>
      <c r="U18" s="40">
        <v>322</v>
      </c>
      <c r="V18" s="40">
        <v>321</v>
      </c>
    </row>
    <row r="19" spans="1:22" ht="18" customHeight="1">
      <c r="A19" s="36" t="s">
        <v>75</v>
      </c>
      <c r="B19" s="6">
        <v>15</v>
      </c>
      <c r="C19" s="6">
        <v>26</v>
      </c>
      <c r="D19" s="6">
        <v>30</v>
      </c>
      <c r="E19" s="6">
        <v>32</v>
      </c>
      <c r="F19" s="6">
        <v>42</v>
      </c>
      <c r="G19" s="6">
        <v>51</v>
      </c>
      <c r="H19" s="6">
        <v>73</v>
      </c>
      <c r="I19" s="6">
        <v>81</v>
      </c>
      <c r="J19" s="6">
        <v>87</v>
      </c>
      <c r="K19" s="6">
        <v>90</v>
      </c>
      <c r="L19" s="6">
        <v>91</v>
      </c>
      <c r="M19" s="6">
        <v>85</v>
      </c>
      <c r="N19" s="6">
        <v>73</v>
      </c>
      <c r="O19" s="6">
        <v>73</v>
      </c>
      <c r="P19" s="6">
        <v>75</v>
      </c>
      <c r="Q19" s="6">
        <v>61</v>
      </c>
      <c r="R19" s="6">
        <v>61</v>
      </c>
      <c r="S19" s="6">
        <v>69</v>
      </c>
      <c r="T19" s="6">
        <v>67</v>
      </c>
      <c r="U19" s="6">
        <v>69</v>
      </c>
      <c r="V19" s="6">
        <v>65</v>
      </c>
    </row>
    <row r="20" spans="1:22" ht="18" customHeight="1">
      <c r="A20" s="36" t="s">
        <v>76</v>
      </c>
      <c r="B20" s="29">
        <v>132</v>
      </c>
      <c r="C20" s="29">
        <v>162</v>
      </c>
      <c r="D20" s="29">
        <v>182</v>
      </c>
      <c r="E20" s="29">
        <v>222</v>
      </c>
      <c r="F20" s="29">
        <v>266</v>
      </c>
      <c r="G20" s="29">
        <v>280</v>
      </c>
      <c r="H20" s="29">
        <v>340</v>
      </c>
      <c r="I20" s="29">
        <v>328</v>
      </c>
      <c r="J20" s="29">
        <v>332</v>
      </c>
      <c r="K20" s="29">
        <v>307</v>
      </c>
      <c r="L20" s="29">
        <v>293</v>
      </c>
      <c r="M20" s="29">
        <v>282</v>
      </c>
      <c r="N20" s="29">
        <v>231</v>
      </c>
      <c r="O20" s="29">
        <v>197</v>
      </c>
      <c r="P20" s="29">
        <v>173</v>
      </c>
      <c r="Q20" s="29">
        <v>144</v>
      </c>
      <c r="R20" s="29">
        <v>132</v>
      </c>
      <c r="S20" s="29">
        <v>126</v>
      </c>
      <c r="T20" s="29">
        <v>115</v>
      </c>
      <c r="U20" s="29">
        <v>122</v>
      </c>
      <c r="V20" s="29">
        <v>121</v>
      </c>
    </row>
    <row r="21" spans="1:22" ht="18" customHeight="1">
      <c r="A21" s="36" t="s">
        <v>77</v>
      </c>
      <c r="B21" s="29">
        <v>34</v>
      </c>
      <c r="C21" s="29">
        <v>48</v>
      </c>
      <c r="D21" s="29">
        <v>46</v>
      </c>
      <c r="E21" s="29">
        <v>57</v>
      </c>
      <c r="F21" s="29">
        <v>67</v>
      </c>
      <c r="G21" s="29">
        <v>66</v>
      </c>
      <c r="H21" s="29">
        <v>89</v>
      </c>
      <c r="I21" s="29">
        <v>102</v>
      </c>
      <c r="J21" s="29">
        <v>100</v>
      </c>
      <c r="K21" s="29">
        <v>107</v>
      </c>
      <c r="L21" s="29">
        <v>115</v>
      </c>
      <c r="M21" s="29">
        <v>119</v>
      </c>
      <c r="N21" s="29">
        <v>104</v>
      </c>
      <c r="O21" s="29">
        <v>97</v>
      </c>
      <c r="P21" s="29">
        <v>90</v>
      </c>
      <c r="Q21" s="29">
        <v>95</v>
      </c>
      <c r="R21" s="29">
        <v>99</v>
      </c>
      <c r="S21" s="29">
        <v>104</v>
      </c>
      <c r="T21" s="29">
        <v>120</v>
      </c>
      <c r="U21" s="29">
        <v>122</v>
      </c>
      <c r="V21" s="29">
        <v>125</v>
      </c>
    </row>
    <row r="22" spans="1:22" ht="18" customHeight="1">
      <c r="A22" s="36" t="s">
        <v>78</v>
      </c>
      <c r="B22" s="29">
        <v>0</v>
      </c>
      <c r="C22" s="29">
        <v>1</v>
      </c>
      <c r="D22" s="29">
        <v>1</v>
      </c>
      <c r="E22" s="29">
        <v>1</v>
      </c>
      <c r="F22" s="29">
        <v>1</v>
      </c>
      <c r="G22" s="29">
        <v>1</v>
      </c>
      <c r="H22" s="29">
        <v>2</v>
      </c>
      <c r="I22" s="29">
        <v>2</v>
      </c>
      <c r="J22" s="29">
        <v>3</v>
      </c>
      <c r="K22" s="29">
        <v>2</v>
      </c>
      <c r="L22" s="29">
        <v>3</v>
      </c>
      <c r="M22" s="29">
        <v>4</v>
      </c>
      <c r="N22" s="29">
        <v>2</v>
      </c>
      <c r="O22" s="29">
        <v>2</v>
      </c>
      <c r="P22" s="29">
        <v>4</v>
      </c>
      <c r="Q22" s="29">
        <v>4</v>
      </c>
      <c r="R22" s="29">
        <v>5</v>
      </c>
      <c r="S22" s="29">
        <v>6</v>
      </c>
      <c r="T22" s="29">
        <v>6</v>
      </c>
      <c r="U22" s="29">
        <v>9</v>
      </c>
      <c r="V22" s="29">
        <v>9</v>
      </c>
    </row>
    <row r="23" spans="1:22" ht="18" customHeight="1">
      <c r="A23" s="30" t="s">
        <v>79</v>
      </c>
      <c r="B23" s="54">
        <v>1</v>
      </c>
      <c r="C23" s="54">
        <v>1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1</v>
      </c>
      <c r="K23" s="54">
        <v>3</v>
      </c>
      <c r="L23" s="54">
        <v>3</v>
      </c>
      <c r="M23" s="54">
        <v>2</v>
      </c>
      <c r="N23" s="54">
        <v>0</v>
      </c>
      <c r="O23" s="54">
        <v>0</v>
      </c>
      <c r="P23" s="54">
        <v>1</v>
      </c>
      <c r="Q23" s="54">
        <v>1</v>
      </c>
      <c r="R23" s="54">
        <v>1</v>
      </c>
      <c r="S23" s="54">
        <v>0</v>
      </c>
      <c r="T23" s="54">
        <v>0</v>
      </c>
      <c r="U23" s="54">
        <v>0</v>
      </c>
      <c r="V23" s="54">
        <v>1</v>
      </c>
    </row>
    <row r="24" spans="1:22" ht="18" customHeight="1">
      <c r="A24" s="32" t="s">
        <v>47</v>
      </c>
      <c r="B24" s="33"/>
      <c r="C24" s="33"/>
      <c r="D24" s="33"/>
      <c r="E24" s="33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</row>
    <row r="25" spans="1:22" ht="18" customHeight="1"/>
    <row r="26" spans="1:22" ht="18" customHeight="1"/>
    <row r="27" spans="1:22" ht="18" customHeight="1">
      <c r="A27" s="79" t="s">
        <v>49</v>
      </c>
      <c r="B27" s="80">
        <v>2002</v>
      </c>
      <c r="C27" s="80">
        <v>2003</v>
      </c>
      <c r="D27" s="80">
        <v>2004</v>
      </c>
      <c r="E27" s="80">
        <v>2005</v>
      </c>
      <c r="F27" s="80">
        <v>2006</v>
      </c>
      <c r="G27" s="80">
        <v>2007</v>
      </c>
      <c r="H27" s="80">
        <v>2008</v>
      </c>
      <c r="I27" s="80">
        <v>2009</v>
      </c>
      <c r="J27" s="80">
        <v>2010</v>
      </c>
      <c r="K27" s="80">
        <v>2011</v>
      </c>
      <c r="L27" s="80">
        <v>2012</v>
      </c>
      <c r="M27" s="80">
        <v>2013</v>
      </c>
      <c r="N27" s="80">
        <v>2014</v>
      </c>
      <c r="O27" s="80">
        <v>2015</v>
      </c>
      <c r="P27" s="80">
        <v>2016</v>
      </c>
      <c r="Q27" s="80">
        <v>2017</v>
      </c>
      <c r="R27" s="80">
        <v>2018</v>
      </c>
      <c r="S27" s="80">
        <v>2019</v>
      </c>
      <c r="T27" s="80">
        <v>2020</v>
      </c>
      <c r="U27" s="80">
        <v>2021</v>
      </c>
      <c r="V27" s="80">
        <v>2022</v>
      </c>
    </row>
    <row r="28" spans="1:22" ht="18" customHeight="1">
      <c r="A28" s="27" t="s">
        <v>74</v>
      </c>
      <c r="B28" s="40">
        <v>85</v>
      </c>
      <c r="C28" s="40">
        <v>141</v>
      </c>
      <c r="D28" s="40">
        <v>181</v>
      </c>
      <c r="E28" s="40">
        <v>218</v>
      </c>
      <c r="F28" s="40">
        <v>260</v>
      </c>
      <c r="G28" s="40">
        <v>285</v>
      </c>
      <c r="H28" s="40">
        <v>359</v>
      </c>
      <c r="I28" s="40">
        <v>381</v>
      </c>
      <c r="J28" s="40">
        <v>416</v>
      </c>
      <c r="K28" s="40">
        <v>421</v>
      </c>
      <c r="L28" s="40">
        <v>418</v>
      </c>
      <c r="M28" s="40">
        <v>382</v>
      </c>
      <c r="N28" s="40">
        <v>351</v>
      </c>
      <c r="O28" s="40">
        <v>335</v>
      </c>
      <c r="P28" s="40">
        <v>330</v>
      </c>
      <c r="Q28" s="40">
        <v>313</v>
      </c>
      <c r="R28" s="40">
        <v>301</v>
      </c>
      <c r="S28" s="40">
        <v>289</v>
      </c>
      <c r="T28" s="40">
        <v>307</v>
      </c>
      <c r="U28" s="40">
        <v>320</v>
      </c>
      <c r="V28" s="40">
        <v>305</v>
      </c>
    </row>
    <row r="29" spans="1:22" ht="18" customHeight="1">
      <c r="A29" s="36" t="s">
        <v>75</v>
      </c>
      <c r="B29" s="6">
        <v>14</v>
      </c>
      <c r="C29" s="6">
        <v>30</v>
      </c>
      <c r="D29" s="6">
        <v>40</v>
      </c>
      <c r="E29" s="6">
        <v>42</v>
      </c>
      <c r="F29" s="6">
        <v>50</v>
      </c>
      <c r="G29" s="6">
        <v>55</v>
      </c>
      <c r="H29" s="6">
        <v>72</v>
      </c>
      <c r="I29" s="6">
        <v>72</v>
      </c>
      <c r="J29" s="6">
        <v>86</v>
      </c>
      <c r="K29" s="6">
        <v>86</v>
      </c>
      <c r="L29" s="6">
        <v>78</v>
      </c>
      <c r="M29" s="6">
        <v>71</v>
      </c>
      <c r="N29" s="6">
        <v>67</v>
      </c>
      <c r="O29" s="6">
        <v>70</v>
      </c>
      <c r="P29" s="6">
        <v>73</v>
      </c>
      <c r="Q29" s="6">
        <v>65</v>
      </c>
      <c r="R29" s="6">
        <v>65</v>
      </c>
      <c r="S29" s="6">
        <v>67</v>
      </c>
      <c r="T29" s="6">
        <v>62</v>
      </c>
      <c r="U29" s="6">
        <v>57</v>
      </c>
      <c r="V29" s="6">
        <v>54</v>
      </c>
    </row>
    <row r="30" spans="1:22" ht="18" customHeight="1">
      <c r="A30" s="36" t="s">
        <v>76</v>
      </c>
      <c r="B30" s="29">
        <v>55</v>
      </c>
      <c r="C30" s="29">
        <v>88</v>
      </c>
      <c r="D30" s="29">
        <v>110</v>
      </c>
      <c r="E30" s="29">
        <v>140</v>
      </c>
      <c r="F30" s="29">
        <v>162</v>
      </c>
      <c r="G30" s="29">
        <v>181</v>
      </c>
      <c r="H30" s="29">
        <v>219</v>
      </c>
      <c r="I30" s="29">
        <v>232</v>
      </c>
      <c r="J30" s="29">
        <v>238</v>
      </c>
      <c r="K30" s="29">
        <v>232</v>
      </c>
      <c r="L30" s="29">
        <v>230</v>
      </c>
      <c r="M30" s="29">
        <v>211</v>
      </c>
      <c r="N30" s="29">
        <v>185</v>
      </c>
      <c r="O30" s="29">
        <v>172</v>
      </c>
      <c r="P30" s="29">
        <v>155</v>
      </c>
      <c r="Q30" s="29">
        <v>146</v>
      </c>
      <c r="R30" s="29">
        <v>136</v>
      </c>
      <c r="S30" s="29">
        <v>117</v>
      </c>
      <c r="T30" s="29">
        <v>131</v>
      </c>
      <c r="U30" s="29">
        <v>137</v>
      </c>
      <c r="V30" s="29">
        <v>117</v>
      </c>
    </row>
    <row r="31" spans="1:22" ht="18" customHeight="1">
      <c r="A31" s="36" t="s">
        <v>77</v>
      </c>
      <c r="B31" s="29">
        <v>16</v>
      </c>
      <c r="C31" s="29">
        <v>22</v>
      </c>
      <c r="D31" s="29">
        <v>29</v>
      </c>
      <c r="E31" s="29">
        <v>33</v>
      </c>
      <c r="F31" s="29">
        <v>45</v>
      </c>
      <c r="G31" s="29">
        <v>46</v>
      </c>
      <c r="H31" s="29">
        <v>65</v>
      </c>
      <c r="I31" s="29">
        <v>73</v>
      </c>
      <c r="J31" s="29">
        <v>86</v>
      </c>
      <c r="K31" s="29">
        <v>95</v>
      </c>
      <c r="L31" s="29">
        <v>102</v>
      </c>
      <c r="M31" s="29">
        <v>92</v>
      </c>
      <c r="N31" s="29">
        <v>91</v>
      </c>
      <c r="O31" s="29">
        <v>84</v>
      </c>
      <c r="P31" s="29">
        <v>90</v>
      </c>
      <c r="Q31" s="29">
        <v>91</v>
      </c>
      <c r="R31" s="29">
        <v>92</v>
      </c>
      <c r="S31" s="29">
        <v>94</v>
      </c>
      <c r="T31" s="29">
        <v>102</v>
      </c>
      <c r="U31" s="29">
        <v>114</v>
      </c>
      <c r="V31" s="29">
        <v>121</v>
      </c>
    </row>
    <row r="32" spans="1:22" ht="18" customHeight="1">
      <c r="A32" s="36" t="s">
        <v>78</v>
      </c>
      <c r="B32" s="29">
        <v>0</v>
      </c>
      <c r="C32" s="29">
        <v>1</v>
      </c>
      <c r="D32" s="29">
        <v>1</v>
      </c>
      <c r="E32" s="29">
        <v>2</v>
      </c>
      <c r="F32" s="29">
        <v>2</v>
      </c>
      <c r="G32" s="29">
        <v>3</v>
      </c>
      <c r="H32" s="29">
        <v>3</v>
      </c>
      <c r="I32" s="29">
        <v>4</v>
      </c>
      <c r="J32" s="29">
        <v>5</v>
      </c>
      <c r="K32" s="29">
        <v>5</v>
      </c>
      <c r="L32" s="29">
        <v>5</v>
      </c>
      <c r="M32" s="29">
        <v>5</v>
      </c>
      <c r="N32" s="29">
        <v>4</v>
      </c>
      <c r="O32" s="29">
        <v>5</v>
      </c>
      <c r="P32" s="29">
        <v>8</v>
      </c>
      <c r="Q32" s="29">
        <v>7</v>
      </c>
      <c r="R32" s="29">
        <v>5</v>
      </c>
      <c r="S32" s="29">
        <v>6</v>
      </c>
      <c r="T32" s="29">
        <v>7</v>
      </c>
      <c r="U32" s="29">
        <v>9</v>
      </c>
      <c r="V32" s="29">
        <v>10</v>
      </c>
    </row>
    <row r="33" spans="1:22" ht="18" customHeight="1">
      <c r="A33" s="30" t="s">
        <v>79</v>
      </c>
      <c r="B33" s="54">
        <v>0</v>
      </c>
      <c r="C33" s="54">
        <v>0</v>
      </c>
      <c r="D33" s="54">
        <v>1</v>
      </c>
      <c r="E33" s="54">
        <v>1</v>
      </c>
      <c r="F33" s="54">
        <v>1</v>
      </c>
      <c r="G33" s="54">
        <v>0</v>
      </c>
      <c r="H33" s="54">
        <v>0</v>
      </c>
      <c r="I33" s="54">
        <v>0</v>
      </c>
      <c r="J33" s="54">
        <v>1</v>
      </c>
      <c r="K33" s="54">
        <v>3</v>
      </c>
      <c r="L33" s="54">
        <v>3</v>
      </c>
      <c r="M33" s="54">
        <v>3</v>
      </c>
      <c r="N33" s="54">
        <v>4</v>
      </c>
      <c r="O33" s="54">
        <v>4</v>
      </c>
      <c r="P33" s="54">
        <v>4</v>
      </c>
      <c r="Q33" s="54">
        <v>4</v>
      </c>
      <c r="R33" s="54">
        <v>3</v>
      </c>
      <c r="S33" s="54">
        <v>5</v>
      </c>
      <c r="T33" s="54">
        <v>5</v>
      </c>
      <c r="U33" s="54">
        <v>3</v>
      </c>
      <c r="V33" s="54">
        <v>3</v>
      </c>
    </row>
    <row r="34" spans="1:22" ht="18" customHeight="1">
      <c r="A34" s="32" t="s">
        <v>47</v>
      </c>
      <c r="B34" s="33"/>
      <c r="C34" s="33"/>
      <c r="D34" s="33"/>
      <c r="E34" s="33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2" ht="18" customHeight="1"/>
    <row r="36" spans="1:22" ht="18" customHeight="1"/>
    <row r="37" spans="1:22" ht="18" customHeight="1"/>
    <row r="38" spans="1:22" ht="18" customHeight="1">
      <c r="A38" s="33" t="s">
        <v>80</v>
      </c>
    </row>
    <row r="39" spans="1:22" ht="18" customHeight="1"/>
    <row r="40" spans="1:22" ht="18" customHeight="1">
      <c r="A40" s="79" t="s">
        <v>14</v>
      </c>
      <c r="B40" s="80">
        <v>2002</v>
      </c>
      <c r="C40" s="80">
        <v>2003</v>
      </c>
      <c r="D40" s="80">
        <v>2004</v>
      </c>
      <c r="E40" s="80">
        <v>2005</v>
      </c>
      <c r="F40" s="80">
        <v>2006</v>
      </c>
      <c r="G40" s="80">
        <v>2007</v>
      </c>
      <c r="H40" s="80">
        <v>2008</v>
      </c>
      <c r="I40" s="80">
        <v>2009</v>
      </c>
      <c r="J40" s="80">
        <v>2010</v>
      </c>
      <c r="K40" s="80">
        <v>2011</v>
      </c>
      <c r="L40" s="80">
        <v>2012</v>
      </c>
      <c r="M40" s="80">
        <v>2013</v>
      </c>
      <c r="N40" s="80">
        <v>2014</v>
      </c>
      <c r="O40" s="80">
        <v>2015</v>
      </c>
      <c r="P40" s="80">
        <v>2016</v>
      </c>
      <c r="Q40" s="80">
        <v>2017</v>
      </c>
      <c r="R40" s="80">
        <v>2018</v>
      </c>
      <c r="S40" s="80">
        <v>2019</v>
      </c>
      <c r="T40" s="80">
        <v>2020</v>
      </c>
      <c r="U40" s="80">
        <v>2021</v>
      </c>
      <c r="V40" s="80">
        <v>2022</v>
      </c>
    </row>
    <row r="41" spans="1:22" ht="18" customHeight="1">
      <c r="A41" s="27" t="s">
        <v>74</v>
      </c>
      <c r="B41" s="52">
        <f t="shared" ref="B41:T41" si="0">SUM(B42:B46)</f>
        <v>1</v>
      </c>
      <c r="C41" s="52">
        <f t="shared" si="0"/>
        <v>1</v>
      </c>
      <c r="D41" s="52">
        <f t="shared" si="0"/>
        <v>1</v>
      </c>
      <c r="E41" s="52">
        <f t="shared" si="0"/>
        <v>0.99999999999999989</v>
      </c>
      <c r="F41" s="52">
        <f t="shared" si="0"/>
        <v>1</v>
      </c>
      <c r="G41" s="52">
        <f t="shared" si="0"/>
        <v>1</v>
      </c>
      <c r="H41" s="52">
        <f t="shared" si="0"/>
        <v>0.99999999999999989</v>
      </c>
      <c r="I41" s="52">
        <f t="shared" si="0"/>
        <v>1.0000000000000002</v>
      </c>
      <c r="J41" s="52">
        <f t="shared" si="0"/>
        <v>1</v>
      </c>
      <c r="K41" s="52">
        <f t="shared" si="0"/>
        <v>1</v>
      </c>
      <c r="L41" s="52">
        <f t="shared" si="0"/>
        <v>1</v>
      </c>
      <c r="M41" s="52">
        <f t="shared" si="0"/>
        <v>1</v>
      </c>
      <c r="N41" s="52">
        <f t="shared" si="0"/>
        <v>1</v>
      </c>
      <c r="O41" s="52">
        <f t="shared" si="0"/>
        <v>1</v>
      </c>
      <c r="P41" s="52">
        <f t="shared" si="0"/>
        <v>0.99999999999999989</v>
      </c>
      <c r="Q41" s="52">
        <f t="shared" si="0"/>
        <v>0.99999999999999989</v>
      </c>
      <c r="R41" s="52">
        <f t="shared" si="0"/>
        <v>1.0000000000000002</v>
      </c>
      <c r="S41" s="52">
        <f t="shared" si="0"/>
        <v>1</v>
      </c>
      <c r="T41" s="52">
        <f t="shared" si="0"/>
        <v>1</v>
      </c>
      <c r="U41" s="52">
        <f>SUM(U42:U46)</f>
        <v>1</v>
      </c>
      <c r="V41" s="52">
        <f>SUM(V42:V46)</f>
        <v>1</v>
      </c>
    </row>
    <row r="42" spans="1:22" ht="18" customHeight="1">
      <c r="A42" s="36" t="s">
        <v>75</v>
      </c>
      <c r="B42" s="7">
        <f t="shared" ref="B42:T42" si="1">B9/B8</f>
        <v>0.10861423220973783</v>
      </c>
      <c r="C42" s="7">
        <f t="shared" si="1"/>
        <v>0.14775725593667546</v>
      </c>
      <c r="D42" s="7">
        <f t="shared" si="1"/>
        <v>0.15909090909090909</v>
      </c>
      <c r="E42" s="7">
        <f t="shared" si="1"/>
        <v>0.13962264150943396</v>
      </c>
      <c r="F42" s="7">
        <f t="shared" si="1"/>
        <v>0.14465408805031446</v>
      </c>
      <c r="G42" s="7">
        <f t="shared" si="1"/>
        <v>0.15519765739385066</v>
      </c>
      <c r="H42" s="7">
        <f t="shared" si="1"/>
        <v>0.16801853997682503</v>
      </c>
      <c r="I42" s="7">
        <f t="shared" si="1"/>
        <v>0.17114093959731544</v>
      </c>
      <c r="J42" s="7">
        <f t="shared" si="1"/>
        <v>0.18423855165069222</v>
      </c>
      <c r="K42" s="7">
        <f t="shared" si="1"/>
        <v>0.18924731182795698</v>
      </c>
      <c r="L42" s="7">
        <f t="shared" si="1"/>
        <v>0.18309859154929578</v>
      </c>
      <c r="M42" s="7">
        <f t="shared" si="1"/>
        <v>0.17848970251716248</v>
      </c>
      <c r="N42" s="7">
        <f t="shared" si="1"/>
        <v>0.18396846254927726</v>
      </c>
      <c r="O42" s="7">
        <f t="shared" si="1"/>
        <v>0.203125</v>
      </c>
      <c r="P42" s="7">
        <f t="shared" si="1"/>
        <v>0.21991084695393759</v>
      </c>
      <c r="Q42" s="7">
        <f t="shared" si="1"/>
        <v>0.20388349514563106</v>
      </c>
      <c r="R42" s="7">
        <f t="shared" si="1"/>
        <v>0.21035058430717862</v>
      </c>
      <c r="S42" s="7">
        <f t="shared" si="1"/>
        <v>0.22895622895622897</v>
      </c>
      <c r="T42" s="7">
        <f t="shared" si="1"/>
        <v>0.2097560975609756</v>
      </c>
      <c r="U42" s="7">
        <f>U9/U8</f>
        <v>0.19626168224299065</v>
      </c>
      <c r="V42" s="7">
        <f>V9/V8</f>
        <v>0.19009584664536741</v>
      </c>
    </row>
    <row r="43" spans="1:22" ht="18" customHeight="1">
      <c r="A43" s="36" t="s">
        <v>76</v>
      </c>
      <c r="B43" s="37">
        <f t="shared" ref="B43:T43" si="2">B10/B8</f>
        <v>0.70037453183520604</v>
      </c>
      <c r="C43" s="37">
        <f t="shared" si="2"/>
        <v>0.65963060686015829</v>
      </c>
      <c r="D43" s="37">
        <f t="shared" si="2"/>
        <v>0.66363636363636369</v>
      </c>
      <c r="E43" s="37">
        <f t="shared" si="2"/>
        <v>0.68301886792452826</v>
      </c>
      <c r="F43" s="37">
        <f t="shared" si="2"/>
        <v>0.67295597484276726</v>
      </c>
      <c r="G43" s="37">
        <f t="shared" si="2"/>
        <v>0.67496339677891659</v>
      </c>
      <c r="H43" s="37">
        <f t="shared" si="2"/>
        <v>0.64774044032444955</v>
      </c>
      <c r="I43" s="37">
        <f t="shared" si="2"/>
        <v>0.62639821029082776</v>
      </c>
      <c r="J43" s="37">
        <f t="shared" si="2"/>
        <v>0.60702875399361023</v>
      </c>
      <c r="K43" s="37">
        <f t="shared" si="2"/>
        <v>0.5795698924731183</v>
      </c>
      <c r="L43" s="37">
        <f t="shared" si="2"/>
        <v>0.56663055254604555</v>
      </c>
      <c r="M43" s="37">
        <f t="shared" si="2"/>
        <v>0.56407322654462244</v>
      </c>
      <c r="N43" s="37">
        <f t="shared" si="2"/>
        <v>0.54664914586070956</v>
      </c>
      <c r="O43" s="37">
        <f t="shared" si="2"/>
        <v>0.52414772727272729</v>
      </c>
      <c r="P43" s="37">
        <f t="shared" si="2"/>
        <v>0.48736998514115898</v>
      </c>
      <c r="Q43" s="37">
        <f t="shared" si="2"/>
        <v>0.46925566343042069</v>
      </c>
      <c r="R43" s="37">
        <f t="shared" si="2"/>
        <v>0.44741235392320533</v>
      </c>
      <c r="S43" s="37">
        <f t="shared" si="2"/>
        <v>0.40909090909090912</v>
      </c>
      <c r="T43" s="37">
        <f t="shared" si="2"/>
        <v>0.4</v>
      </c>
      <c r="U43" s="7">
        <f>U10/U8</f>
        <v>0.40342679127725856</v>
      </c>
      <c r="V43" s="7">
        <f>V10/V8</f>
        <v>0.38019169329073482</v>
      </c>
    </row>
    <row r="44" spans="1:22" ht="18" customHeight="1">
      <c r="A44" s="36" t="s">
        <v>77</v>
      </c>
      <c r="B44" s="37">
        <f t="shared" ref="B44:T44" si="3">B11/B8</f>
        <v>0.18726591760299627</v>
      </c>
      <c r="C44" s="37">
        <f t="shared" si="3"/>
        <v>0.18469656992084432</v>
      </c>
      <c r="D44" s="37">
        <f t="shared" si="3"/>
        <v>0.17045454545454544</v>
      </c>
      <c r="E44" s="37">
        <f t="shared" si="3"/>
        <v>0.16981132075471697</v>
      </c>
      <c r="F44" s="37">
        <f t="shared" si="3"/>
        <v>0.1761006289308176</v>
      </c>
      <c r="G44" s="37">
        <f t="shared" si="3"/>
        <v>0.16398243045387995</v>
      </c>
      <c r="H44" s="37">
        <f t="shared" si="3"/>
        <v>0.17844727694090382</v>
      </c>
      <c r="I44" s="37">
        <f t="shared" si="3"/>
        <v>0.19574944071588368</v>
      </c>
      <c r="J44" s="37">
        <f t="shared" si="3"/>
        <v>0.19808306709265175</v>
      </c>
      <c r="K44" s="37">
        <f t="shared" si="3"/>
        <v>0.21720430107526881</v>
      </c>
      <c r="L44" s="37">
        <f t="shared" si="3"/>
        <v>0.23510292524377033</v>
      </c>
      <c r="M44" s="37">
        <f t="shared" si="3"/>
        <v>0.2414187643020595</v>
      </c>
      <c r="N44" s="37">
        <f t="shared" si="3"/>
        <v>0.25624178712220763</v>
      </c>
      <c r="O44" s="37">
        <f t="shared" si="3"/>
        <v>0.25710227272727271</v>
      </c>
      <c r="P44" s="37">
        <f t="shared" si="3"/>
        <v>0.26745913818722139</v>
      </c>
      <c r="Q44" s="37">
        <f t="shared" si="3"/>
        <v>0.30097087378640774</v>
      </c>
      <c r="R44" s="37">
        <f t="shared" si="3"/>
        <v>0.31886477462437396</v>
      </c>
      <c r="S44" s="37">
        <f t="shared" si="3"/>
        <v>0.33333333333333331</v>
      </c>
      <c r="T44" s="37">
        <f t="shared" si="3"/>
        <v>0.36097560975609755</v>
      </c>
      <c r="U44" s="7">
        <f>U11/U8</f>
        <v>0.36760124610591899</v>
      </c>
      <c r="V44" s="7">
        <f>V11/V8</f>
        <v>0.39297124600638977</v>
      </c>
    </row>
    <row r="45" spans="1:22" ht="18" customHeight="1">
      <c r="A45" s="36" t="s">
        <v>78</v>
      </c>
      <c r="B45" s="37">
        <f t="shared" ref="B45:T45" si="4">B12/B8</f>
        <v>0</v>
      </c>
      <c r="C45" s="37">
        <f t="shared" si="4"/>
        <v>5.2770448548812663E-3</v>
      </c>
      <c r="D45" s="37">
        <f t="shared" si="4"/>
        <v>4.5454545454545452E-3</v>
      </c>
      <c r="E45" s="37">
        <f t="shared" si="4"/>
        <v>5.6603773584905656E-3</v>
      </c>
      <c r="F45" s="37">
        <f t="shared" si="4"/>
        <v>4.7169811320754715E-3</v>
      </c>
      <c r="G45" s="37">
        <f t="shared" si="4"/>
        <v>5.8565153733528552E-3</v>
      </c>
      <c r="H45" s="37">
        <f t="shared" si="4"/>
        <v>5.7937427578215531E-3</v>
      </c>
      <c r="I45" s="37">
        <f t="shared" si="4"/>
        <v>6.7114093959731542E-3</v>
      </c>
      <c r="J45" s="37">
        <f t="shared" si="4"/>
        <v>8.5197018104366355E-3</v>
      </c>
      <c r="K45" s="37">
        <f t="shared" si="4"/>
        <v>7.526881720430108E-3</v>
      </c>
      <c r="L45" s="37">
        <f t="shared" si="4"/>
        <v>8.6673889490790895E-3</v>
      </c>
      <c r="M45" s="37">
        <f t="shared" si="4"/>
        <v>1.0297482837528604E-2</v>
      </c>
      <c r="N45" s="37">
        <f t="shared" si="4"/>
        <v>7.8843626806833107E-3</v>
      </c>
      <c r="O45" s="37">
        <f t="shared" si="4"/>
        <v>9.943181818181818E-3</v>
      </c>
      <c r="P45" s="37">
        <f t="shared" si="4"/>
        <v>1.7830609212481426E-2</v>
      </c>
      <c r="Q45" s="37">
        <f t="shared" si="4"/>
        <v>1.7799352750809062E-2</v>
      </c>
      <c r="R45" s="37">
        <f t="shared" si="4"/>
        <v>1.6694490818030049E-2</v>
      </c>
      <c r="S45" s="37">
        <f t="shared" si="4"/>
        <v>2.0202020202020204E-2</v>
      </c>
      <c r="T45" s="37">
        <f t="shared" si="4"/>
        <v>2.113821138211382E-2</v>
      </c>
      <c r="U45" s="7">
        <f>U12/U8</f>
        <v>2.8037383177570093E-2</v>
      </c>
      <c r="V45" s="7">
        <f>V12/V8</f>
        <v>3.035143769968051E-2</v>
      </c>
    </row>
    <row r="46" spans="1:22" ht="18" customHeight="1">
      <c r="A46" s="30" t="s">
        <v>79</v>
      </c>
      <c r="B46" s="55">
        <f t="shared" ref="B46:T46" si="5">B13/B8</f>
        <v>3.7453183520599251E-3</v>
      </c>
      <c r="C46" s="55">
        <f t="shared" si="5"/>
        <v>2.6385224274406332E-3</v>
      </c>
      <c r="D46" s="55">
        <f t="shared" si="5"/>
        <v>2.2727272727272726E-3</v>
      </c>
      <c r="E46" s="55">
        <f t="shared" si="5"/>
        <v>1.8867924528301887E-3</v>
      </c>
      <c r="F46" s="55">
        <f t="shared" si="5"/>
        <v>1.5723270440251573E-3</v>
      </c>
      <c r="G46" s="55">
        <f t="shared" si="5"/>
        <v>0</v>
      </c>
      <c r="H46" s="55">
        <f t="shared" si="5"/>
        <v>0</v>
      </c>
      <c r="I46" s="55">
        <f t="shared" si="5"/>
        <v>0</v>
      </c>
      <c r="J46" s="55">
        <f t="shared" si="5"/>
        <v>2.1299254526091589E-3</v>
      </c>
      <c r="K46" s="55">
        <f t="shared" si="5"/>
        <v>6.4516129032258064E-3</v>
      </c>
      <c r="L46" s="55">
        <f t="shared" si="5"/>
        <v>6.5005417118093175E-3</v>
      </c>
      <c r="M46" s="55">
        <f t="shared" si="5"/>
        <v>5.7208237986270021E-3</v>
      </c>
      <c r="N46" s="55">
        <f t="shared" si="5"/>
        <v>5.2562417871222077E-3</v>
      </c>
      <c r="O46" s="55">
        <f t="shared" si="5"/>
        <v>5.681818181818182E-3</v>
      </c>
      <c r="P46" s="55">
        <f t="shared" si="5"/>
        <v>7.429420505200594E-3</v>
      </c>
      <c r="Q46" s="55">
        <f t="shared" si="5"/>
        <v>8.0906148867313909E-3</v>
      </c>
      <c r="R46" s="55">
        <f t="shared" si="5"/>
        <v>6.6777963272120202E-3</v>
      </c>
      <c r="S46" s="55">
        <f t="shared" si="5"/>
        <v>8.4175084175084174E-3</v>
      </c>
      <c r="T46" s="55">
        <f t="shared" si="5"/>
        <v>8.130081300813009E-3</v>
      </c>
      <c r="U46" s="96">
        <f>U13/U8</f>
        <v>4.6728971962616819E-3</v>
      </c>
      <c r="V46" s="96">
        <f>V13/V8</f>
        <v>6.3897763578274758E-3</v>
      </c>
    </row>
    <row r="47" spans="1:22" ht="18" customHeight="1">
      <c r="A47" s="32" t="s">
        <v>52</v>
      </c>
      <c r="B47" s="33"/>
      <c r="C47" s="33"/>
      <c r="D47" s="33"/>
      <c r="E47" s="33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  <row r="48" spans="1:22" ht="18" customHeight="1"/>
    <row r="49" spans="1:22" ht="18" customHeight="1"/>
    <row r="50" spans="1:22" ht="18" customHeight="1">
      <c r="A50" s="79" t="s">
        <v>48</v>
      </c>
      <c r="B50" s="80">
        <v>2002</v>
      </c>
      <c r="C50" s="80">
        <v>2003</v>
      </c>
      <c r="D50" s="80">
        <v>2004</v>
      </c>
      <c r="E50" s="80">
        <v>2005</v>
      </c>
      <c r="F50" s="80">
        <v>2006</v>
      </c>
      <c r="G50" s="80">
        <v>2007</v>
      </c>
      <c r="H50" s="80">
        <v>2008</v>
      </c>
      <c r="I50" s="80">
        <v>2009</v>
      </c>
      <c r="J50" s="80">
        <v>2010</v>
      </c>
      <c r="K50" s="80">
        <v>2011</v>
      </c>
      <c r="L50" s="80">
        <v>2012</v>
      </c>
      <c r="M50" s="80">
        <v>2013</v>
      </c>
      <c r="N50" s="80">
        <v>2014</v>
      </c>
      <c r="O50" s="80">
        <v>2015</v>
      </c>
      <c r="P50" s="80">
        <v>2016</v>
      </c>
      <c r="Q50" s="80">
        <v>2017</v>
      </c>
      <c r="R50" s="80">
        <v>2018</v>
      </c>
      <c r="S50" s="80">
        <v>2019</v>
      </c>
      <c r="T50" s="80">
        <v>2020</v>
      </c>
      <c r="U50" s="80">
        <v>2021</v>
      </c>
      <c r="V50" s="80">
        <v>2022</v>
      </c>
    </row>
    <row r="51" spans="1:22" ht="18" customHeight="1">
      <c r="A51" s="27" t="s">
        <v>74</v>
      </c>
      <c r="B51" s="52">
        <f t="shared" ref="B51:T51" si="6">SUM(B52:B56)</f>
        <v>1</v>
      </c>
      <c r="C51" s="52">
        <f t="shared" si="6"/>
        <v>1</v>
      </c>
      <c r="D51" s="52">
        <f t="shared" si="6"/>
        <v>1</v>
      </c>
      <c r="E51" s="52">
        <f t="shared" si="6"/>
        <v>1</v>
      </c>
      <c r="F51" s="52">
        <f t="shared" si="6"/>
        <v>1</v>
      </c>
      <c r="G51" s="52">
        <f t="shared" si="6"/>
        <v>1</v>
      </c>
      <c r="H51" s="52">
        <f t="shared" si="6"/>
        <v>1.0000000000000002</v>
      </c>
      <c r="I51" s="52">
        <f t="shared" si="6"/>
        <v>1</v>
      </c>
      <c r="J51" s="52">
        <f t="shared" si="6"/>
        <v>0.99999999999999989</v>
      </c>
      <c r="K51" s="52">
        <f t="shared" si="6"/>
        <v>1</v>
      </c>
      <c r="L51" s="52">
        <f t="shared" si="6"/>
        <v>1</v>
      </c>
      <c r="M51" s="52">
        <f t="shared" si="6"/>
        <v>1</v>
      </c>
      <c r="N51" s="52">
        <f t="shared" si="6"/>
        <v>1</v>
      </c>
      <c r="O51" s="52">
        <f t="shared" si="6"/>
        <v>1</v>
      </c>
      <c r="P51" s="52">
        <f t="shared" si="6"/>
        <v>0.99999999999999989</v>
      </c>
      <c r="Q51" s="52">
        <f t="shared" si="6"/>
        <v>1</v>
      </c>
      <c r="R51" s="52">
        <f t="shared" si="6"/>
        <v>1</v>
      </c>
      <c r="S51" s="52">
        <f t="shared" si="6"/>
        <v>1</v>
      </c>
      <c r="T51" s="52">
        <f t="shared" si="6"/>
        <v>0.99999999999999989</v>
      </c>
      <c r="U51" s="52">
        <f>SUM(U52:U56)</f>
        <v>1</v>
      </c>
      <c r="V51" s="52">
        <f>SUM(V52:V56)</f>
        <v>1</v>
      </c>
    </row>
    <row r="52" spans="1:22" ht="18" customHeight="1">
      <c r="A52" s="36" t="s">
        <v>75</v>
      </c>
      <c r="B52" s="7">
        <f t="shared" ref="B52:T52" si="7">B19/B18</f>
        <v>8.2417582417582416E-2</v>
      </c>
      <c r="C52" s="7">
        <f t="shared" si="7"/>
        <v>0.1092436974789916</v>
      </c>
      <c r="D52" s="7">
        <f t="shared" si="7"/>
        <v>0.11583011583011583</v>
      </c>
      <c r="E52" s="7">
        <f t="shared" si="7"/>
        <v>0.10256410256410256</v>
      </c>
      <c r="F52" s="7">
        <f t="shared" si="7"/>
        <v>0.11170212765957446</v>
      </c>
      <c r="G52" s="7">
        <f t="shared" si="7"/>
        <v>0.12814070351758794</v>
      </c>
      <c r="H52" s="7">
        <f t="shared" si="7"/>
        <v>0.14484126984126985</v>
      </c>
      <c r="I52" s="7">
        <f t="shared" si="7"/>
        <v>0.15789473684210525</v>
      </c>
      <c r="J52" s="7">
        <f t="shared" si="7"/>
        <v>0.16634799235181644</v>
      </c>
      <c r="K52" s="7">
        <f t="shared" si="7"/>
        <v>0.17681728880157171</v>
      </c>
      <c r="L52" s="7">
        <f t="shared" si="7"/>
        <v>0.18019801980198019</v>
      </c>
      <c r="M52" s="7">
        <f t="shared" si="7"/>
        <v>0.17276422764227642</v>
      </c>
      <c r="N52" s="7">
        <f t="shared" si="7"/>
        <v>0.17804878048780487</v>
      </c>
      <c r="O52" s="7">
        <f t="shared" si="7"/>
        <v>0.19783197831978319</v>
      </c>
      <c r="P52" s="7">
        <f t="shared" si="7"/>
        <v>0.21865889212827988</v>
      </c>
      <c r="Q52" s="7">
        <f t="shared" si="7"/>
        <v>0.2</v>
      </c>
      <c r="R52" s="7">
        <f t="shared" si="7"/>
        <v>0.20469798657718122</v>
      </c>
      <c r="S52" s="7">
        <f t="shared" si="7"/>
        <v>0.2262295081967213</v>
      </c>
      <c r="T52" s="7">
        <f t="shared" si="7"/>
        <v>0.21753246753246752</v>
      </c>
      <c r="U52" s="7">
        <f>U19/U18</f>
        <v>0.21428571428571427</v>
      </c>
      <c r="V52" s="7">
        <f>V19/V18</f>
        <v>0.20249221183800623</v>
      </c>
    </row>
    <row r="53" spans="1:22" ht="18" customHeight="1">
      <c r="A53" s="36" t="s">
        <v>76</v>
      </c>
      <c r="B53" s="37">
        <f t="shared" ref="B53:T53" si="8">B20/B18</f>
        <v>0.72527472527472525</v>
      </c>
      <c r="C53" s="37">
        <f t="shared" si="8"/>
        <v>0.68067226890756305</v>
      </c>
      <c r="D53" s="37">
        <f t="shared" si="8"/>
        <v>0.70270270270270274</v>
      </c>
      <c r="E53" s="37">
        <f t="shared" si="8"/>
        <v>0.71153846153846156</v>
      </c>
      <c r="F53" s="37">
        <f t="shared" si="8"/>
        <v>0.70744680851063835</v>
      </c>
      <c r="G53" s="37">
        <f t="shared" si="8"/>
        <v>0.70351758793969854</v>
      </c>
      <c r="H53" s="37">
        <f t="shared" si="8"/>
        <v>0.67460317460317465</v>
      </c>
      <c r="I53" s="37">
        <f t="shared" si="8"/>
        <v>0.63937621832358671</v>
      </c>
      <c r="J53" s="37">
        <f t="shared" si="8"/>
        <v>0.63479923518164438</v>
      </c>
      <c r="K53" s="37">
        <f t="shared" si="8"/>
        <v>0.60314341846758346</v>
      </c>
      <c r="L53" s="37">
        <f t="shared" si="8"/>
        <v>0.58019801980198016</v>
      </c>
      <c r="M53" s="37">
        <f t="shared" si="8"/>
        <v>0.57317073170731703</v>
      </c>
      <c r="N53" s="37">
        <f t="shared" si="8"/>
        <v>0.56341463414634141</v>
      </c>
      <c r="O53" s="37">
        <f t="shared" si="8"/>
        <v>0.53387533875338755</v>
      </c>
      <c r="P53" s="37">
        <f t="shared" si="8"/>
        <v>0.50437317784256563</v>
      </c>
      <c r="Q53" s="37">
        <f t="shared" si="8"/>
        <v>0.47213114754098362</v>
      </c>
      <c r="R53" s="37">
        <f t="shared" si="8"/>
        <v>0.44295302013422821</v>
      </c>
      <c r="S53" s="37">
        <f t="shared" si="8"/>
        <v>0.41311475409836068</v>
      </c>
      <c r="T53" s="37">
        <f t="shared" si="8"/>
        <v>0.37337662337662336</v>
      </c>
      <c r="U53" s="7">
        <f>U20/U18</f>
        <v>0.37888198757763975</v>
      </c>
      <c r="V53" s="7">
        <f>V20/V18</f>
        <v>0.37694704049844235</v>
      </c>
    </row>
    <row r="54" spans="1:22" ht="18" customHeight="1">
      <c r="A54" s="36" t="s">
        <v>77</v>
      </c>
      <c r="B54" s="37">
        <f t="shared" ref="B54:T54" si="9">B21/B18</f>
        <v>0.18681318681318682</v>
      </c>
      <c r="C54" s="37">
        <f t="shared" si="9"/>
        <v>0.20168067226890757</v>
      </c>
      <c r="D54" s="37">
        <f t="shared" si="9"/>
        <v>0.17760617760617761</v>
      </c>
      <c r="E54" s="37">
        <f t="shared" si="9"/>
        <v>0.18269230769230768</v>
      </c>
      <c r="F54" s="37">
        <f t="shared" si="9"/>
        <v>0.17819148936170212</v>
      </c>
      <c r="G54" s="37">
        <f t="shared" si="9"/>
        <v>0.16582914572864321</v>
      </c>
      <c r="H54" s="37">
        <f t="shared" si="9"/>
        <v>0.1765873015873016</v>
      </c>
      <c r="I54" s="37">
        <f t="shared" si="9"/>
        <v>0.19883040935672514</v>
      </c>
      <c r="J54" s="37">
        <f t="shared" si="9"/>
        <v>0.19120458891013384</v>
      </c>
      <c r="K54" s="37">
        <f t="shared" si="9"/>
        <v>0.21021611001964635</v>
      </c>
      <c r="L54" s="37">
        <f t="shared" si="9"/>
        <v>0.22772277227722773</v>
      </c>
      <c r="M54" s="37">
        <f t="shared" si="9"/>
        <v>0.241869918699187</v>
      </c>
      <c r="N54" s="37">
        <f t="shared" si="9"/>
        <v>0.25365853658536586</v>
      </c>
      <c r="O54" s="37">
        <f t="shared" si="9"/>
        <v>0.26287262872628725</v>
      </c>
      <c r="P54" s="37">
        <f t="shared" si="9"/>
        <v>0.26239067055393583</v>
      </c>
      <c r="Q54" s="37">
        <f t="shared" si="9"/>
        <v>0.31147540983606559</v>
      </c>
      <c r="R54" s="37">
        <f t="shared" si="9"/>
        <v>0.33221476510067116</v>
      </c>
      <c r="S54" s="37">
        <f t="shared" si="9"/>
        <v>0.34098360655737703</v>
      </c>
      <c r="T54" s="37">
        <f t="shared" si="9"/>
        <v>0.38961038961038963</v>
      </c>
      <c r="U54" s="7">
        <f>U21/U18</f>
        <v>0.37888198757763975</v>
      </c>
      <c r="V54" s="7">
        <f>V21/V18</f>
        <v>0.38940809968847351</v>
      </c>
    </row>
    <row r="55" spans="1:22" ht="18" customHeight="1">
      <c r="A55" s="36" t="s">
        <v>78</v>
      </c>
      <c r="B55" s="37">
        <f t="shared" ref="B55:T55" si="10">B22/B18</f>
        <v>0</v>
      </c>
      <c r="C55" s="37">
        <f t="shared" si="10"/>
        <v>4.2016806722689074E-3</v>
      </c>
      <c r="D55" s="37">
        <f t="shared" si="10"/>
        <v>3.8610038610038611E-3</v>
      </c>
      <c r="E55" s="37">
        <f t="shared" si="10"/>
        <v>3.205128205128205E-3</v>
      </c>
      <c r="F55" s="37">
        <f t="shared" si="10"/>
        <v>2.6595744680851063E-3</v>
      </c>
      <c r="G55" s="37">
        <f t="shared" si="10"/>
        <v>2.5125628140703518E-3</v>
      </c>
      <c r="H55" s="37">
        <f t="shared" si="10"/>
        <v>3.968253968253968E-3</v>
      </c>
      <c r="I55" s="37">
        <f t="shared" si="10"/>
        <v>3.8986354775828458E-3</v>
      </c>
      <c r="J55" s="37">
        <f t="shared" si="10"/>
        <v>5.7361376673040155E-3</v>
      </c>
      <c r="K55" s="37">
        <f t="shared" si="10"/>
        <v>3.929273084479371E-3</v>
      </c>
      <c r="L55" s="37">
        <f t="shared" si="10"/>
        <v>5.9405940594059407E-3</v>
      </c>
      <c r="M55" s="37">
        <f t="shared" si="10"/>
        <v>8.130081300813009E-3</v>
      </c>
      <c r="N55" s="37">
        <f t="shared" si="10"/>
        <v>4.8780487804878049E-3</v>
      </c>
      <c r="O55" s="37">
        <f t="shared" si="10"/>
        <v>5.4200542005420054E-3</v>
      </c>
      <c r="P55" s="37">
        <f t="shared" si="10"/>
        <v>1.1661807580174927E-2</v>
      </c>
      <c r="Q55" s="37">
        <f t="shared" si="10"/>
        <v>1.3114754098360656E-2</v>
      </c>
      <c r="R55" s="37">
        <f t="shared" si="10"/>
        <v>1.6778523489932886E-2</v>
      </c>
      <c r="S55" s="37">
        <f t="shared" si="10"/>
        <v>1.9672131147540985E-2</v>
      </c>
      <c r="T55" s="37">
        <f t="shared" si="10"/>
        <v>1.948051948051948E-2</v>
      </c>
      <c r="U55" s="7">
        <f>U22/U18</f>
        <v>2.7950310559006212E-2</v>
      </c>
      <c r="V55" s="7">
        <f>V22/V18</f>
        <v>2.8037383177570093E-2</v>
      </c>
    </row>
    <row r="56" spans="1:22" ht="18" customHeight="1">
      <c r="A56" s="30" t="s">
        <v>79</v>
      </c>
      <c r="B56" s="55">
        <f t="shared" ref="B56:T56" si="11">B23/B18</f>
        <v>5.4945054945054949E-3</v>
      </c>
      <c r="C56" s="55">
        <f t="shared" si="11"/>
        <v>4.2016806722689074E-3</v>
      </c>
      <c r="D56" s="55">
        <f t="shared" si="11"/>
        <v>0</v>
      </c>
      <c r="E56" s="55">
        <f t="shared" si="11"/>
        <v>0</v>
      </c>
      <c r="F56" s="55">
        <f t="shared" si="11"/>
        <v>0</v>
      </c>
      <c r="G56" s="55">
        <f t="shared" si="11"/>
        <v>0</v>
      </c>
      <c r="H56" s="55">
        <f t="shared" si="11"/>
        <v>0</v>
      </c>
      <c r="I56" s="55">
        <f t="shared" si="11"/>
        <v>0</v>
      </c>
      <c r="J56" s="55">
        <f t="shared" si="11"/>
        <v>1.9120458891013384E-3</v>
      </c>
      <c r="K56" s="55">
        <f t="shared" si="11"/>
        <v>5.893909626719057E-3</v>
      </c>
      <c r="L56" s="55">
        <f t="shared" si="11"/>
        <v>5.9405940594059407E-3</v>
      </c>
      <c r="M56" s="55">
        <f t="shared" si="11"/>
        <v>4.0650406504065045E-3</v>
      </c>
      <c r="N56" s="55">
        <f t="shared" si="11"/>
        <v>0</v>
      </c>
      <c r="O56" s="55">
        <f t="shared" si="11"/>
        <v>0</v>
      </c>
      <c r="P56" s="55">
        <f t="shared" si="11"/>
        <v>2.9154518950437317E-3</v>
      </c>
      <c r="Q56" s="55">
        <f t="shared" si="11"/>
        <v>3.2786885245901639E-3</v>
      </c>
      <c r="R56" s="55">
        <f t="shared" si="11"/>
        <v>3.3557046979865771E-3</v>
      </c>
      <c r="S56" s="55">
        <f t="shared" si="11"/>
        <v>0</v>
      </c>
      <c r="T56" s="55">
        <f t="shared" si="11"/>
        <v>0</v>
      </c>
      <c r="U56" s="96">
        <f>U23/U18</f>
        <v>0</v>
      </c>
      <c r="V56" s="96">
        <f>V23/V18</f>
        <v>3.1152647975077881E-3</v>
      </c>
    </row>
    <row r="57" spans="1:22" ht="18" customHeight="1">
      <c r="A57" s="32" t="s">
        <v>52</v>
      </c>
      <c r="B57" s="33"/>
      <c r="C57" s="33"/>
      <c r="D57" s="33"/>
      <c r="E57" s="33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</row>
    <row r="58" spans="1:22" ht="18" customHeight="1"/>
    <row r="59" spans="1:22" ht="18" customHeight="1"/>
    <row r="60" spans="1:22" ht="18" customHeight="1">
      <c r="A60" s="79" t="s">
        <v>49</v>
      </c>
      <c r="B60" s="80">
        <v>2002</v>
      </c>
      <c r="C60" s="80">
        <v>2003</v>
      </c>
      <c r="D60" s="80">
        <v>2004</v>
      </c>
      <c r="E60" s="80">
        <v>2005</v>
      </c>
      <c r="F60" s="80">
        <v>2006</v>
      </c>
      <c r="G60" s="80">
        <v>2007</v>
      </c>
      <c r="H60" s="80">
        <v>2008</v>
      </c>
      <c r="I60" s="80">
        <v>2009</v>
      </c>
      <c r="J60" s="80">
        <v>2010</v>
      </c>
      <c r="K60" s="80">
        <v>2011</v>
      </c>
      <c r="L60" s="80">
        <v>2012</v>
      </c>
      <c r="M60" s="80">
        <v>2013</v>
      </c>
      <c r="N60" s="80">
        <v>2014</v>
      </c>
      <c r="O60" s="80">
        <v>2015</v>
      </c>
      <c r="P60" s="80">
        <v>2016</v>
      </c>
      <c r="Q60" s="80">
        <v>2017</v>
      </c>
      <c r="R60" s="80">
        <v>2018</v>
      </c>
      <c r="S60" s="80">
        <v>2019</v>
      </c>
      <c r="T60" s="80">
        <v>2020</v>
      </c>
      <c r="U60" s="80">
        <v>2021</v>
      </c>
      <c r="V60" s="80">
        <v>2022</v>
      </c>
    </row>
    <row r="61" spans="1:22" ht="18" customHeight="1">
      <c r="A61" s="27" t="s">
        <v>74</v>
      </c>
      <c r="B61" s="52">
        <f t="shared" ref="B61:T61" si="12">SUM(B62:B66)</f>
        <v>1</v>
      </c>
      <c r="C61" s="52">
        <f t="shared" si="12"/>
        <v>1</v>
      </c>
      <c r="D61" s="52">
        <f t="shared" si="12"/>
        <v>1</v>
      </c>
      <c r="E61" s="52">
        <f t="shared" si="12"/>
        <v>1.0000000000000002</v>
      </c>
      <c r="F61" s="52">
        <f t="shared" si="12"/>
        <v>1</v>
      </c>
      <c r="G61" s="52">
        <f t="shared" si="12"/>
        <v>1</v>
      </c>
      <c r="H61" s="52">
        <f t="shared" si="12"/>
        <v>0.99999999999999989</v>
      </c>
      <c r="I61" s="52">
        <f t="shared" si="12"/>
        <v>1</v>
      </c>
      <c r="J61" s="52">
        <f t="shared" si="12"/>
        <v>0.99999999999999978</v>
      </c>
      <c r="K61" s="52">
        <f t="shared" si="12"/>
        <v>1</v>
      </c>
      <c r="L61" s="52">
        <f t="shared" si="12"/>
        <v>0.99999999999999989</v>
      </c>
      <c r="M61" s="52">
        <f t="shared" si="12"/>
        <v>1</v>
      </c>
      <c r="N61" s="52">
        <f t="shared" si="12"/>
        <v>1.0000000000000002</v>
      </c>
      <c r="O61" s="52">
        <f t="shared" si="12"/>
        <v>0.99999999999999989</v>
      </c>
      <c r="P61" s="52">
        <f t="shared" si="12"/>
        <v>1</v>
      </c>
      <c r="Q61" s="52">
        <f t="shared" si="12"/>
        <v>1</v>
      </c>
      <c r="R61" s="52">
        <f t="shared" si="12"/>
        <v>1</v>
      </c>
      <c r="S61" s="52">
        <f t="shared" si="12"/>
        <v>1</v>
      </c>
      <c r="T61" s="52">
        <f t="shared" si="12"/>
        <v>1</v>
      </c>
      <c r="U61" s="52">
        <f>SUM(U62:U66)</f>
        <v>0.99999999999999989</v>
      </c>
      <c r="V61" s="52">
        <f>SUM(V62:V66)</f>
        <v>1.0000000000000002</v>
      </c>
    </row>
    <row r="62" spans="1:22" ht="18" customHeight="1">
      <c r="A62" s="36" t="s">
        <v>75</v>
      </c>
      <c r="B62" s="7">
        <f t="shared" ref="B62:T62" si="13">B29/B28</f>
        <v>0.16470588235294117</v>
      </c>
      <c r="C62" s="7">
        <f t="shared" si="13"/>
        <v>0.21276595744680851</v>
      </c>
      <c r="D62" s="7">
        <f t="shared" si="13"/>
        <v>0.22099447513812154</v>
      </c>
      <c r="E62" s="7">
        <f t="shared" si="13"/>
        <v>0.19266055045871561</v>
      </c>
      <c r="F62" s="7">
        <f t="shared" si="13"/>
        <v>0.19230769230769232</v>
      </c>
      <c r="G62" s="7">
        <f t="shared" si="13"/>
        <v>0.19298245614035087</v>
      </c>
      <c r="H62" s="7">
        <f t="shared" si="13"/>
        <v>0.20055710306406685</v>
      </c>
      <c r="I62" s="7">
        <f t="shared" si="13"/>
        <v>0.1889763779527559</v>
      </c>
      <c r="J62" s="7">
        <f t="shared" si="13"/>
        <v>0.20673076923076922</v>
      </c>
      <c r="K62" s="7">
        <f t="shared" si="13"/>
        <v>0.20427553444180521</v>
      </c>
      <c r="L62" s="7">
        <f t="shared" si="13"/>
        <v>0.18660287081339713</v>
      </c>
      <c r="M62" s="7">
        <f t="shared" si="13"/>
        <v>0.18586387434554974</v>
      </c>
      <c r="N62" s="7">
        <f t="shared" si="13"/>
        <v>0.19088319088319089</v>
      </c>
      <c r="O62" s="7">
        <f t="shared" si="13"/>
        <v>0.20895522388059701</v>
      </c>
      <c r="P62" s="7">
        <f t="shared" si="13"/>
        <v>0.22121212121212122</v>
      </c>
      <c r="Q62" s="7">
        <f t="shared" si="13"/>
        <v>0.20766773162939298</v>
      </c>
      <c r="R62" s="7">
        <f t="shared" si="13"/>
        <v>0.2159468438538206</v>
      </c>
      <c r="S62" s="7">
        <f t="shared" si="13"/>
        <v>0.23183391003460208</v>
      </c>
      <c r="T62" s="7">
        <f t="shared" si="13"/>
        <v>0.20195439739413681</v>
      </c>
      <c r="U62" s="7">
        <f>U29/U28</f>
        <v>0.17812500000000001</v>
      </c>
      <c r="V62" s="7">
        <f>V29/V28</f>
        <v>0.17704918032786884</v>
      </c>
    </row>
    <row r="63" spans="1:22" ht="18" customHeight="1">
      <c r="A63" s="36" t="s">
        <v>76</v>
      </c>
      <c r="B63" s="37">
        <f t="shared" ref="B63:T63" si="14">B30/B28</f>
        <v>0.6470588235294118</v>
      </c>
      <c r="C63" s="37">
        <f t="shared" si="14"/>
        <v>0.62411347517730498</v>
      </c>
      <c r="D63" s="37">
        <f t="shared" si="14"/>
        <v>0.60773480662983426</v>
      </c>
      <c r="E63" s="37">
        <f t="shared" si="14"/>
        <v>0.64220183486238536</v>
      </c>
      <c r="F63" s="37">
        <f t="shared" si="14"/>
        <v>0.62307692307692308</v>
      </c>
      <c r="G63" s="37">
        <f t="shared" si="14"/>
        <v>0.63508771929824559</v>
      </c>
      <c r="H63" s="37">
        <f t="shared" si="14"/>
        <v>0.61002785515320335</v>
      </c>
      <c r="I63" s="37">
        <f t="shared" si="14"/>
        <v>0.60892388451443569</v>
      </c>
      <c r="J63" s="37">
        <f t="shared" si="14"/>
        <v>0.57211538461538458</v>
      </c>
      <c r="K63" s="37">
        <f t="shared" si="14"/>
        <v>0.55106888361045125</v>
      </c>
      <c r="L63" s="37">
        <f t="shared" si="14"/>
        <v>0.55023923444976075</v>
      </c>
      <c r="M63" s="37">
        <f t="shared" si="14"/>
        <v>0.55235602094240843</v>
      </c>
      <c r="N63" s="37">
        <f t="shared" si="14"/>
        <v>0.52706552706552712</v>
      </c>
      <c r="O63" s="37">
        <f t="shared" si="14"/>
        <v>0.51343283582089549</v>
      </c>
      <c r="P63" s="37">
        <f t="shared" si="14"/>
        <v>0.46969696969696972</v>
      </c>
      <c r="Q63" s="37">
        <f t="shared" si="14"/>
        <v>0.46645367412140576</v>
      </c>
      <c r="R63" s="37">
        <f t="shared" si="14"/>
        <v>0.45182724252491696</v>
      </c>
      <c r="S63" s="37">
        <f t="shared" si="14"/>
        <v>0.40484429065743943</v>
      </c>
      <c r="T63" s="37">
        <f t="shared" si="14"/>
        <v>0.42671009771986973</v>
      </c>
      <c r="U63" s="7">
        <f>U30/U28</f>
        <v>0.42812499999999998</v>
      </c>
      <c r="V63" s="7">
        <f>V30/V28</f>
        <v>0.38360655737704918</v>
      </c>
    </row>
    <row r="64" spans="1:22" ht="18" customHeight="1">
      <c r="A64" s="36" t="s">
        <v>77</v>
      </c>
      <c r="B64" s="37">
        <f t="shared" ref="B64:T64" si="15">B31/B28</f>
        <v>0.18823529411764706</v>
      </c>
      <c r="C64" s="37">
        <f t="shared" si="15"/>
        <v>0.15602836879432624</v>
      </c>
      <c r="D64" s="37">
        <f t="shared" si="15"/>
        <v>0.16022099447513813</v>
      </c>
      <c r="E64" s="37">
        <f t="shared" si="15"/>
        <v>0.15137614678899083</v>
      </c>
      <c r="F64" s="37">
        <f t="shared" si="15"/>
        <v>0.17307692307692307</v>
      </c>
      <c r="G64" s="37">
        <f t="shared" si="15"/>
        <v>0.16140350877192983</v>
      </c>
      <c r="H64" s="37">
        <f t="shared" si="15"/>
        <v>0.18105849582172701</v>
      </c>
      <c r="I64" s="37">
        <f t="shared" si="15"/>
        <v>0.19160104986876642</v>
      </c>
      <c r="J64" s="37">
        <f t="shared" si="15"/>
        <v>0.20673076923076922</v>
      </c>
      <c r="K64" s="37">
        <f t="shared" si="15"/>
        <v>0.22565320665083136</v>
      </c>
      <c r="L64" s="37">
        <f t="shared" si="15"/>
        <v>0.24401913875598086</v>
      </c>
      <c r="M64" s="37">
        <f t="shared" si="15"/>
        <v>0.24083769633507854</v>
      </c>
      <c r="N64" s="37">
        <f t="shared" si="15"/>
        <v>0.25925925925925924</v>
      </c>
      <c r="O64" s="37">
        <f t="shared" si="15"/>
        <v>0.2507462686567164</v>
      </c>
      <c r="P64" s="37">
        <f t="shared" si="15"/>
        <v>0.27272727272727271</v>
      </c>
      <c r="Q64" s="37">
        <f t="shared" si="15"/>
        <v>0.29073482428115016</v>
      </c>
      <c r="R64" s="37">
        <f t="shared" si="15"/>
        <v>0.30564784053156147</v>
      </c>
      <c r="S64" s="37">
        <f t="shared" si="15"/>
        <v>0.32525951557093424</v>
      </c>
      <c r="T64" s="37">
        <f t="shared" si="15"/>
        <v>0.33224755700325731</v>
      </c>
      <c r="U64" s="7">
        <f>U31/U28</f>
        <v>0.35625000000000001</v>
      </c>
      <c r="V64" s="7">
        <f>V31/V28</f>
        <v>0.39672131147540984</v>
      </c>
    </row>
    <row r="65" spans="1:22" ht="18" customHeight="1">
      <c r="A65" s="36" t="s">
        <v>78</v>
      </c>
      <c r="B65" s="37">
        <f t="shared" ref="B65:T65" si="16">B32/B28</f>
        <v>0</v>
      </c>
      <c r="C65" s="37">
        <f t="shared" si="16"/>
        <v>7.0921985815602835E-3</v>
      </c>
      <c r="D65" s="37">
        <f t="shared" si="16"/>
        <v>5.5248618784530384E-3</v>
      </c>
      <c r="E65" s="37">
        <f t="shared" si="16"/>
        <v>9.1743119266055051E-3</v>
      </c>
      <c r="F65" s="37">
        <f t="shared" si="16"/>
        <v>7.6923076923076927E-3</v>
      </c>
      <c r="G65" s="37">
        <f t="shared" si="16"/>
        <v>1.0526315789473684E-2</v>
      </c>
      <c r="H65" s="37">
        <f t="shared" si="16"/>
        <v>8.356545961002786E-3</v>
      </c>
      <c r="I65" s="37">
        <f t="shared" si="16"/>
        <v>1.0498687664041995E-2</v>
      </c>
      <c r="J65" s="37">
        <f t="shared" si="16"/>
        <v>1.201923076923077E-2</v>
      </c>
      <c r="K65" s="37">
        <f t="shared" si="16"/>
        <v>1.1876484560570071E-2</v>
      </c>
      <c r="L65" s="37">
        <f t="shared" si="16"/>
        <v>1.1961722488038277E-2</v>
      </c>
      <c r="M65" s="37">
        <f t="shared" si="16"/>
        <v>1.3089005235602094E-2</v>
      </c>
      <c r="N65" s="37">
        <f t="shared" si="16"/>
        <v>1.1396011396011397E-2</v>
      </c>
      <c r="O65" s="37">
        <f t="shared" si="16"/>
        <v>1.4925373134328358E-2</v>
      </c>
      <c r="P65" s="37">
        <f t="shared" si="16"/>
        <v>2.4242424242424242E-2</v>
      </c>
      <c r="Q65" s="37">
        <f t="shared" si="16"/>
        <v>2.2364217252396165E-2</v>
      </c>
      <c r="R65" s="37">
        <f t="shared" si="16"/>
        <v>1.6611295681063124E-2</v>
      </c>
      <c r="S65" s="37">
        <f t="shared" si="16"/>
        <v>2.0761245674740483E-2</v>
      </c>
      <c r="T65" s="37">
        <f t="shared" si="16"/>
        <v>2.2801302931596091E-2</v>
      </c>
      <c r="U65" s="7">
        <f>U32/U28</f>
        <v>2.8125000000000001E-2</v>
      </c>
      <c r="V65" s="7">
        <f>V32/V28</f>
        <v>3.2786885245901641E-2</v>
      </c>
    </row>
    <row r="66" spans="1:22" ht="18" customHeight="1">
      <c r="A66" s="30" t="s">
        <v>79</v>
      </c>
      <c r="B66" s="55">
        <f t="shared" ref="B66:T66" si="17">B33/B28</f>
        <v>0</v>
      </c>
      <c r="C66" s="55">
        <f t="shared" si="17"/>
        <v>0</v>
      </c>
      <c r="D66" s="55">
        <f t="shared" si="17"/>
        <v>5.5248618784530384E-3</v>
      </c>
      <c r="E66" s="55">
        <f t="shared" si="17"/>
        <v>4.5871559633027525E-3</v>
      </c>
      <c r="F66" s="55">
        <f t="shared" si="17"/>
        <v>3.8461538461538464E-3</v>
      </c>
      <c r="G66" s="55">
        <f t="shared" si="17"/>
        <v>0</v>
      </c>
      <c r="H66" s="55">
        <f t="shared" si="17"/>
        <v>0</v>
      </c>
      <c r="I66" s="55">
        <f t="shared" si="17"/>
        <v>0</v>
      </c>
      <c r="J66" s="55">
        <f t="shared" si="17"/>
        <v>2.403846153846154E-3</v>
      </c>
      <c r="K66" s="55">
        <f t="shared" si="17"/>
        <v>7.1258907363420431E-3</v>
      </c>
      <c r="L66" s="55">
        <f t="shared" si="17"/>
        <v>7.1770334928229667E-3</v>
      </c>
      <c r="M66" s="55">
        <f t="shared" si="17"/>
        <v>7.8534031413612562E-3</v>
      </c>
      <c r="N66" s="55">
        <f t="shared" si="17"/>
        <v>1.1396011396011397E-2</v>
      </c>
      <c r="O66" s="55">
        <f t="shared" si="17"/>
        <v>1.1940298507462687E-2</v>
      </c>
      <c r="P66" s="55">
        <f t="shared" si="17"/>
        <v>1.2121212121212121E-2</v>
      </c>
      <c r="Q66" s="55">
        <f t="shared" si="17"/>
        <v>1.2779552715654952E-2</v>
      </c>
      <c r="R66" s="55">
        <f t="shared" si="17"/>
        <v>9.9667774086378731E-3</v>
      </c>
      <c r="S66" s="55">
        <f t="shared" si="17"/>
        <v>1.7301038062283738E-2</v>
      </c>
      <c r="T66" s="55">
        <f t="shared" si="17"/>
        <v>1.6286644951140065E-2</v>
      </c>
      <c r="U66" s="96">
        <f>U33/U28</f>
        <v>9.3749999999999997E-3</v>
      </c>
      <c r="V66" s="96">
        <f>V33/V28</f>
        <v>9.8360655737704927E-3</v>
      </c>
    </row>
    <row r="67" spans="1:22" ht="18" customHeight="1">
      <c r="A67" s="32" t="s">
        <v>52</v>
      </c>
      <c r="B67" s="33"/>
      <c r="C67" s="33"/>
      <c r="D67" s="33"/>
      <c r="E67" s="33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:22" ht="18" customHeight="1"/>
    <row r="71" spans="1:22" ht="15.95" customHeight="1"/>
    <row r="74" spans="1:22" ht="15.95" customHeight="1"/>
    <row r="77" spans="1:22" ht="15.95" customHeight="1"/>
    <row r="78" spans="1:22" ht="15.95" customHeight="1"/>
    <row r="85" ht="15.95" customHeight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118"/>
  <sheetViews>
    <sheetView topLeftCell="A44" zoomScale="75" workbookViewId="0">
      <selection activeCell="V50" sqref="V50"/>
    </sheetView>
  </sheetViews>
  <sheetFormatPr defaultColWidth="10.875" defaultRowHeight="15"/>
  <cols>
    <col min="1" max="1" width="22" style="5" customWidth="1"/>
    <col min="2" max="16384" width="10.875" style="5"/>
  </cols>
  <sheetData>
    <row r="1" spans="1:22" ht="30.75" customHeight="1">
      <c r="A1" s="43" t="s">
        <v>0</v>
      </c>
    </row>
    <row r="2" spans="1:22" ht="30.75" customHeight="1">
      <c r="A2" s="44" t="s">
        <v>7</v>
      </c>
    </row>
    <row r="3" spans="1:22" ht="18" customHeight="1"/>
    <row r="4" spans="1:22" ht="18" customHeight="1"/>
    <row r="5" spans="1:22" ht="18" customHeight="1">
      <c r="A5" s="33" t="s">
        <v>81</v>
      </c>
    </row>
    <row r="6" spans="1:22" ht="18" customHeight="1"/>
    <row r="7" spans="1:22" customFormat="1" ht="18" customHeight="1">
      <c r="A7" s="79" t="s">
        <v>14</v>
      </c>
      <c r="B7" s="80">
        <v>2002</v>
      </c>
      <c r="C7" s="80">
        <v>2003</v>
      </c>
      <c r="D7" s="80">
        <v>2004</v>
      </c>
      <c r="E7" s="80">
        <v>2005</v>
      </c>
      <c r="F7" s="80">
        <v>2006</v>
      </c>
      <c r="G7" s="80">
        <v>2007</v>
      </c>
      <c r="H7" s="80">
        <v>2008</v>
      </c>
      <c r="I7" s="80">
        <v>2009</v>
      </c>
      <c r="J7" s="80">
        <v>2010</v>
      </c>
      <c r="K7" s="80">
        <v>2011</v>
      </c>
      <c r="L7" s="80">
        <v>2012</v>
      </c>
      <c r="M7" s="80">
        <v>2013</v>
      </c>
      <c r="N7" s="80">
        <v>2014</v>
      </c>
      <c r="O7" s="80">
        <v>2015</v>
      </c>
      <c r="P7" s="80">
        <v>2016</v>
      </c>
      <c r="Q7" s="80">
        <v>2017</v>
      </c>
      <c r="R7" s="80">
        <v>2018</v>
      </c>
      <c r="S7" s="80">
        <v>2019</v>
      </c>
      <c r="T7" s="80">
        <v>2020</v>
      </c>
      <c r="U7" s="80">
        <v>2021</v>
      </c>
      <c r="V7" s="80">
        <v>2022</v>
      </c>
    </row>
    <row r="8" spans="1:22" customFormat="1" ht="18" customHeight="1">
      <c r="A8" s="56" t="s">
        <v>82</v>
      </c>
      <c r="B8" s="40">
        <v>299</v>
      </c>
      <c r="C8" s="40">
        <v>419</v>
      </c>
      <c r="D8" s="40">
        <v>481</v>
      </c>
      <c r="E8" s="40">
        <v>564</v>
      </c>
      <c r="F8" s="40">
        <v>657</v>
      </c>
      <c r="G8" s="40">
        <v>691</v>
      </c>
      <c r="H8" s="40">
        <v>865</v>
      </c>
      <c r="I8" s="40">
        <v>888</v>
      </c>
      <c r="J8" s="40">
        <v>927</v>
      </c>
      <c r="K8" s="40">
        <v>907</v>
      </c>
      <c r="L8" s="40">
        <v>893</v>
      </c>
      <c r="M8" s="40">
        <v>842</v>
      </c>
      <c r="N8" s="40">
        <v>726</v>
      </c>
      <c r="O8" s="40">
        <v>665</v>
      </c>
      <c r="P8" s="40">
        <v>632</v>
      </c>
      <c r="Q8" s="40">
        <v>580</v>
      </c>
      <c r="R8" s="40">
        <v>551</v>
      </c>
      <c r="S8" s="40">
        <v>534</v>
      </c>
      <c r="T8" s="40">
        <v>560</v>
      </c>
      <c r="U8" s="40">
        <v>613</v>
      </c>
      <c r="V8" s="40">
        <v>599</v>
      </c>
    </row>
    <row r="9" spans="1:22" customFormat="1" ht="18" customHeight="1">
      <c r="A9" s="36" t="s">
        <v>83</v>
      </c>
      <c r="B9" s="6">
        <v>30</v>
      </c>
      <c r="C9" s="6">
        <v>32</v>
      </c>
      <c r="D9" s="6">
        <v>32</v>
      </c>
      <c r="E9" s="6">
        <v>33</v>
      </c>
      <c r="F9" s="6">
        <v>31</v>
      </c>
      <c r="G9" s="6">
        <v>465</v>
      </c>
      <c r="H9" s="6">
        <v>570</v>
      </c>
      <c r="I9" s="6">
        <v>613</v>
      </c>
      <c r="J9" s="6">
        <v>654</v>
      </c>
      <c r="K9" s="6">
        <v>660</v>
      </c>
      <c r="L9" s="6">
        <v>656</v>
      </c>
      <c r="M9" s="6">
        <v>612</v>
      </c>
      <c r="N9" s="6">
        <v>497</v>
      </c>
      <c r="O9" s="6">
        <v>434</v>
      </c>
      <c r="P9" s="6">
        <v>411</v>
      </c>
      <c r="Q9" s="6">
        <v>384</v>
      </c>
      <c r="R9" s="6">
        <v>353</v>
      </c>
      <c r="S9" s="6">
        <v>334</v>
      </c>
      <c r="T9" s="6">
        <v>317</v>
      </c>
      <c r="U9" s="6">
        <v>309</v>
      </c>
      <c r="V9" s="6">
        <v>298</v>
      </c>
    </row>
    <row r="10" spans="1:22" customFormat="1" ht="18" customHeight="1">
      <c r="A10" s="36" t="s">
        <v>84</v>
      </c>
      <c r="B10" s="6">
        <v>122</v>
      </c>
      <c r="C10" s="6">
        <v>211</v>
      </c>
      <c r="D10" s="6">
        <v>271</v>
      </c>
      <c r="E10" s="6">
        <v>362</v>
      </c>
      <c r="F10" s="6">
        <v>432</v>
      </c>
      <c r="G10" s="6">
        <v>5</v>
      </c>
      <c r="H10" s="6">
        <v>7</v>
      </c>
      <c r="I10" s="6">
        <v>7</v>
      </c>
      <c r="J10" s="6">
        <v>6</v>
      </c>
      <c r="K10" s="6">
        <v>5</v>
      </c>
      <c r="L10" s="6">
        <v>4</v>
      </c>
      <c r="M10" s="6">
        <v>4</v>
      </c>
      <c r="N10" s="6">
        <v>4</v>
      </c>
      <c r="O10" s="6">
        <v>4</v>
      </c>
      <c r="P10" s="6">
        <v>7</v>
      </c>
      <c r="Q10" s="6">
        <v>5</v>
      </c>
      <c r="R10" s="6">
        <v>6</v>
      </c>
      <c r="S10" s="6">
        <v>6</v>
      </c>
      <c r="T10" s="6">
        <v>10</v>
      </c>
      <c r="U10" s="6">
        <v>24</v>
      </c>
      <c r="V10" s="6">
        <v>23</v>
      </c>
    </row>
    <row r="11" spans="1:22" customFormat="1" ht="18" customHeight="1">
      <c r="A11" s="36" t="s">
        <v>85</v>
      </c>
      <c r="B11" s="6">
        <v>118</v>
      </c>
      <c r="C11" s="6">
        <v>126</v>
      </c>
      <c r="D11" s="6">
        <v>126</v>
      </c>
      <c r="E11" s="6">
        <v>115</v>
      </c>
      <c r="F11" s="6">
        <v>134</v>
      </c>
      <c r="G11" s="6">
        <v>146</v>
      </c>
      <c r="H11" s="6">
        <v>193</v>
      </c>
      <c r="I11" s="6">
        <v>178</v>
      </c>
      <c r="J11" s="6">
        <v>165</v>
      </c>
      <c r="K11" s="6">
        <v>156</v>
      </c>
      <c r="L11" s="6">
        <v>149</v>
      </c>
      <c r="M11" s="6">
        <v>146</v>
      </c>
      <c r="N11" s="6">
        <v>148</v>
      </c>
      <c r="O11" s="6">
        <v>151</v>
      </c>
      <c r="P11" s="6">
        <v>147</v>
      </c>
      <c r="Q11" s="6">
        <v>131</v>
      </c>
      <c r="R11" s="6">
        <v>132</v>
      </c>
      <c r="S11" s="6">
        <v>142</v>
      </c>
      <c r="T11" s="6">
        <v>152</v>
      </c>
      <c r="U11" s="6">
        <v>170</v>
      </c>
      <c r="V11" s="6">
        <v>167</v>
      </c>
    </row>
    <row r="12" spans="1:22" customFormat="1" ht="18" customHeight="1">
      <c r="A12" s="36" t="s">
        <v>86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2</v>
      </c>
      <c r="K12" s="6">
        <v>2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1</v>
      </c>
      <c r="R12" s="6">
        <v>2</v>
      </c>
      <c r="S12" s="6">
        <v>1</v>
      </c>
      <c r="T12" s="6">
        <v>1</v>
      </c>
      <c r="U12" s="6">
        <v>2</v>
      </c>
      <c r="V12" s="6">
        <v>2</v>
      </c>
    </row>
    <row r="13" spans="1:22" customFormat="1" ht="18" customHeight="1">
      <c r="A13" s="36" t="s">
        <v>87</v>
      </c>
      <c r="B13" s="6">
        <v>1</v>
      </c>
      <c r="C13" s="6">
        <v>5</v>
      </c>
      <c r="D13" s="6">
        <v>4</v>
      </c>
      <c r="E13" s="6">
        <v>5</v>
      </c>
      <c r="F13" s="6">
        <v>4</v>
      </c>
      <c r="G13" s="6">
        <v>4</v>
      </c>
      <c r="H13" s="6">
        <v>5</v>
      </c>
      <c r="I13" s="6">
        <v>5</v>
      </c>
      <c r="J13" s="6">
        <v>6</v>
      </c>
      <c r="K13" s="6">
        <v>9</v>
      </c>
      <c r="L13" s="6">
        <v>9</v>
      </c>
      <c r="M13" s="6">
        <v>9</v>
      </c>
      <c r="N13" s="6">
        <v>8</v>
      </c>
      <c r="O13" s="6">
        <v>7</v>
      </c>
      <c r="P13" s="6">
        <v>6</v>
      </c>
      <c r="Q13" s="6">
        <v>8</v>
      </c>
      <c r="R13" s="6">
        <v>8</v>
      </c>
      <c r="S13" s="6">
        <v>4</v>
      </c>
      <c r="T13" s="6">
        <v>11</v>
      </c>
      <c r="U13" s="6">
        <v>19</v>
      </c>
      <c r="V13" s="6">
        <v>21</v>
      </c>
    </row>
    <row r="14" spans="1:22" customFormat="1" ht="18" customHeight="1">
      <c r="A14" s="36" t="s">
        <v>88</v>
      </c>
      <c r="B14" s="6">
        <v>27</v>
      </c>
      <c r="C14" s="6">
        <v>41</v>
      </c>
      <c r="D14" s="6">
        <v>42</v>
      </c>
      <c r="E14" s="6">
        <v>41</v>
      </c>
      <c r="F14" s="6">
        <v>51</v>
      </c>
      <c r="G14" s="6">
        <v>63</v>
      </c>
      <c r="H14" s="6">
        <v>78</v>
      </c>
      <c r="I14" s="6">
        <v>71</v>
      </c>
      <c r="J14" s="6">
        <v>73</v>
      </c>
      <c r="K14" s="6">
        <v>54</v>
      </c>
      <c r="L14" s="6">
        <v>51</v>
      </c>
      <c r="M14" s="6">
        <v>43</v>
      </c>
      <c r="N14" s="6">
        <v>38</v>
      </c>
      <c r="O14" s="6">
        <v>37</v>
      </c>
      <c r="P14" s="6">
        <v>34</v>
      </c>
      <c r="Q14" s="6">
        <v>28</v>
      </c>
      <c r="R14" s="6">
        <v>30</v>
      </c>
      <c r="S14" s="6">
        <v>29</v>
      </c>
      <c r="T14" s="6">
        <v>38</v>
      </c>
      <c r="U14" s="6">
        <v>50</v>
      </c>
      <c r="V14" s="6">
        <v>63</v>
      </c>
    </row>
    <row r="15" spans="1:22" customFormat="1" ht="18" customHeight="1">
      <c r="A15" s="36" t="s">
        <v>89</v>
      </c>
      <c r="B15" s="6">
        <v>1</v>
      </c>
      <c r="C15" s="6">
        <v>4</v>
      </c>
      <c r="D15" s="6">
        <v>6</v>
      </c>
      <c r="E15" s="6">
        <v>8</v>
      </c>
      <c r="F15" s="6">
        <v>5</v>
      </c>
      <c r="G15" s="6">
        <v>8</v>
      </c>
      <c r="H15" s="6">
        <v>12</v>
      </c>
      <c r="I15" s="6">
        <v>14</v>
      </c>
      <c r="J15" s="6">
        <v>21</v>
      </c>
      <c r="K15" s="6">
        <v>21</v>
      </c>
      <c r="L15" s="6">
        <v>24</v>
      </c>
      <c r="M15" s="6">
        <v>28</v>
      </c>
      <c r="N15" s="6">
        <v>31</v>
      </c>
      <c r="O15" s="6">
        <v>32</v>
      </c>
      <c r="P15" s="6">
        <v>26</v>
      </c>
      <c r="Q15" s="6">
        <v>23</v>
      </c>
      <c r="R15" s="6">
        <v>20</v>
      </c>
      <c r="S15" s="6">
        <v>18</v>
      </c>
      <c r="T15" s="6">
        <v>31</v>
      </c>
      <c r="U15" s="6">
        <v>39</v>
      </c>
      <c r="V15" s="6">
        <v>25</v>
      </c>
    </row>
    <row r="16" spans="1:22" customFormat="1" ht="18" customHeight="1">
      <c r="A16" s="30" t="s">
        <v>90</v>
      </c>
      <c r="B16" s="54">
        <v>0</v>
      </c>
      <c r="C16" s="54">
        <v>0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54">
        <v>0</v>
      </c>
      <c r="R16" s="54">
        <v>0</v>
      </c>
      <c r="S16" s="54">
        <v>0</v>
      </c>
      <c r="T16" s="54">
        <v>0</v>
      </c>
      <c r="U16" s="54">
        <v>0</v>
      </c>
      <c r="V16" s="54">
        <v>0</v>
      </c>
    </row>
    <row r="17" spans="1:22" customFormat="1" ht="18" customHeight="1">
      <c r="A17" s="32" t="s">
        <v>47</v>
      </c>
      <c r="B17" s="33"/>
      <c r="C17" s="33"/>
      <c r="D17" s="33"/>
      <c r="E17" s="33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1:22" customFormat="1" ht="18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2" customFormat="1" ht="18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customFormat="1" ht="18" customHeight="1">
      <c r="A20" s="79" t="s">
        <v>48</v>
      </c>
      <c r="B20" s="80">
        <v>2002</v>
      </c>
      <c r="C20" s="80">
        <v>2003</v>
      </c>
      <c r="D20" s="80">
        <v>2004</v>
      </c>
      <c r="E20" s="80">
        <v>2005</v>
      </c>
      <c r="F20" s="80">
        <v>2006</v>
      </c>
      <c r="G20" s="80">
        <v>2007</v>
      </c>
      <c r="H20" s="80">
        <v>2008</v>
      </c>
      <c r="I20" s="80">
        <v>2009</v>
      </c>
      <c r="J20" s="80">
        <v>2010</v>
      </c>
      <c r="K20" s="80">
        <v>2011</v>
      </c>
      <c r="L20" s="80">
        <v>2012</v>
      </c>
      <c r="M20" s="80">
        <v>2013</v>
      </c>
      <c r="N20" s="80">
        <v>2014</v>
      </c>
      <c r="O20" s="80">
        <v>2015</v>
      </c>
      <c r="P20" s="80">
        <v>2016</v>
      </c>
      <c r="Q20" s="80">
        <v>2017</v>
      </c>
      <c r="R20" s="80">
        <v>2018</v>
      </c>
      <c r="S20" s="80">
        <v>2019</v>
      </c>
      <c r="T20" s="80">
        <v>2020</v>
      </c>
      <c r="U20" s="80">
        <v>2021</v>
      </c>
      <c r="V20" s="80">
        <v>2022</v>
      </c>
    </row>
    <row r="21" spans="1:22" customFormat="1" ht="18" customHeight="1">
      <c r="A21" s="56" t="s">
        <v>82</v>
      </c>
      <c r="B21" s="40">
        <v>199</v>
      </c>
      <c r="C21" s="40">
        <v>259</v>
      </c>
      <c r="D21" s="40">
        <v>283</v>
      </c>
      <c r="E21" s="40">
        <v>329</v>
      </c>
      <c r="F21" s="40">
        <v>383</v>
      </c>
      <c r="G21" s="40">
        <v>399</v>
      </c>
      <c r="H21" s="40">
        <v>499</v>
      </c>
      <c r="I21" s="40">
        <v>501</v>
      </c>
      <c r="J21" s="40">
        <v>513</v>
      </c>
      <c r="K21" s="40">
        <v>490</v>
      </c>
      <c r="L21" s="40">
        <v>477</v>
      </c>
      <c r="M21" s="40">
        <v>461</v>
      </c>
      <c r="N21" s="40">
        <v>379</v>
      </c>
      <c r="O21" s="40">
        <v>338</v>
      </c>
      <c r="P21" s="40">
        <v>311</v>
      </c>
      <c r="Q21" s="40">
        <v>278</v>
      </c>
      <c r="R21" s="40">
        <v>266</v>
      </c>
      <c r="S21" s="40">
        <v>266</v>
      </c>
      <c r="T21" s="40">
        <v>272</v>
      </c>
      <c r="U21" s="40">
        <v>295</v>
      </c>
      <c r="V21" s="40">
        <v>295</v>
      </c>
    </row>
    <row r="22" spans="1:22" customFormat="1" ht="18" customHeight="1">
      <c r="A22" s="36" t="s">
        <v>83</v>
      </c>
      <c r="B22" s="6">
        <v>15</v>
      </c>
      <c r="C22" s="6">
        <v>17</v>
      </c>
      <c r="D22" s="6">
        <v>17</v>
      </c>
      <c r="E22" s="6">
        <v>17</v>
      </c>
      <c r="F22" s="6">
        <v>16</v>
      </c>
      <c r="G22" s="6">
        <v>271</v>
      </c>
      <c r="H22" s="6">
        <v>329</v>
      </c>
      <c r="I22" s="6">
        <v>347</v>
      </c>
      <c r="J22" s="6">
        <v>366</v>
      </c>
      <c r="K22" s="6">
        <v>361</v>
      </c>
      <c r="L22" s="6">
        <v>355</v>
      </c>
      <c r="M22" s="6">
        <v>340</v>
      </c>
      <c r="N22" s="6">
        <v>262</v>
      </c>
      <c r="O22" s="6">
        <v>219</v>
      </c>
      <c r="P22" s="6">
        <v>201</v>
      </c>
      <c r="Q22" s="6">
        <v>181</v>
      </c>
      <c r="R22" s="6">
        <v>171</v>
      </c>
      <c r="S22" s="6">
        <v>162</v>
      </c>
      <c r="T22" s="6">
        <v>148</v>
      </c>
      <c r="U22" s="6">
        <v>147</v>
      </c>
      <c r="V22" s="6">
        <v>143</v>
      </c>
    </row>
    <row r="23" spans="1:22" customFormat="1" ht="18" customHeight="1">
      <c r="A23" s="36" t="s">
        <v>84</v>
      </c>
      <c r="B23" s="6">
        <v>83</v>
      </c>
      <c r="C23" s="6">
        <v>139</v>
      </c>
      <c r="D23" s="6">
        <v>164</v>
      </c>
      <c r="E23" s="6">
        <v>219</v>
      </c>
      <c r="F23" s="6">
        <v>254</v>
      </c>
      <c r="G23" s="6">
        <v>2</v>
      </c>
      <c r="H23" s="6">
        <v>4</v>
      </c>
      <c r="I23" s="6">
        <v>4</v>
      </c>
      <c r="J23" s="6">
        <v>3</v>
      </c>
      <c r="K23" s="6">
        <v>2</v>
      </c>
      <c r="L23" s="6">
        <v>1</v>
      </c>
      <c r="M23" s="6">
        <v>1</v>
      </c>
      <c r="N23" s="6">
        <v>1</v>
      </c>
      <c r="O23" s="6">
        <v>1</v>
      </c>
      <c r="P23" s="6">
        <v>3</v>
      </c>
      <c r="Q23" s="6">
        <v>2</v>
      </c>
      <c r="R23" s="6">
        <v>3</v>
      </c>
      <c r="S23" s="6">
        <v>3</v>
      </c>
      <c r="T23" s="6">
        <v>4</v>
      </c>
      <c r="U23" s="6">
        <v>8</v>
      </c>
      <c r="V23" s="6">
        <v>8</v>
      </c>
    </row>
    <row r="24" spans="1:22" customFormat="1" ht="18" customHeight="1">
      <c r="A24" s="36" t="s">
        <v>85</v>
      </c>
      <c r="B24" s="6">
        <v>88</v>
      </c>
      <c r="C24" s="6">
        <v>86</v>
      </c>
      <c r="D24" s="6">
        <v>80</v>
      </c>
      <c r="E24" s="6">
        <v>72</v>
      </c>
      <c r="F24" s="6">
        <v>90</v>
      </c>
      <c r="G24" s="6">
        <v>93</v>
      </c>
      <c r="H24" s="6">
        <v>125</v>
      </c>
      <c r="I24" s="6">
        <v>111</v>
      </c>
      <c r="J24" s="6">
        <v>101</v>
      </c>
      <c r="K24" s="6">
        <v>93</v>
      </c>
      <c r="L24" s="6">
        <v>86</v>
      </c>
      <c r="M24" s="6">
        <v>83</v>
      </c>
      <c r="N24" s="6">
        <v>82</v>
      </c>
      <c r="O24" s="6">
        <v>83</v>
      </c>
      <c r="P24" s="6">
        <v>79</v>
      </c>
      <c r="Q24" s="6">
        <v>72</v>
      </c>
      <c r="R24" s="6">
        <v>71</v>
      </c>
      <c r="S24" s="6">
        <v>82</v>
      </c>
      <c r="T24" s="6">
        <v>91</v>
      </c>
      <c r="U24" s="6">
        <v>102</v>
      </c>
      <c r="V24" s="6">
        <v>106</v>
      </c>
    </row>
    <row r="25" spans="1:22" customFormat="1" ht="18" customHeight="1">
      <c r="A25" s="36" t="s">
        <v>86</v>
      </c>
      <c r="B25" s="29">
        <v>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1</v>
      </c>
      <c r="K25" s="29">
        <v>1</v>
      </c>
      <c r="L25" s="29">
        <v>0</v>
      </c>
      <c r="M25" s="29">
        <v>0</v>
      </c>
      <c r="N25" s="29">
        <v>0</v>
      </c>
      <c r="O25" s="29">
        <v>0</v>
      </c>
      <c r="P25" s="29">
        <v>1</v>
      </c>
      <c r="Q25" s="29">
        <v>1</v>
      </c>
      <c r="R25" s="29">
        <v>2</v>
      </c>
      <c r="S25" s="29">
        <v>1</v>
      </c>
      <c r="T25" s="29">
        <v>1</v>
      </c>
      <c r="U25" s="29">
        <v>1</v>
      </c>
      <c r="V25" s="6">
        <v>0</v>
      </c>
    </row>
    <row r="26" spans="1:22" customFormat="1" ht="18" customHeight="1">
      <c r="A26" s="36" t="s">
        <v>87</v>
      </c>
      <c r="B26" s="29">
        <v>0</v>
      </c>
      <c r="C26" s="29">
        <v>1</v>
      </c>
      <c r="D26" s="29">
        <v>1</v>
      </c>
      <c r="E26" s="29">
        <v>1</v>
      </c>
      <c r="F26" s="29">
        <v>1</v>
      </c>
      <c r="G26" s="29">
        <v>1</v>
      </c>
      <c r="H26" s="29">
        <v>1</v>
      </c>
      <c r="I26" s="29">
        <v>1</v>
      </c>
      <c r="J26" s="29">
        <v>1</v>
      </c>
      <c r="K26" s="29">
        <v>2</v>
      </c>
      <c r="L26" s="29">
        <v>2</v>
      </c>
      <c r="M26" s="29">
        <v>2</v>
      </c>
      <c r="N26" s="29">
        <v>1</v>
      </c>
      <c r="O26" s="29">
        <v>1</v>
      </c>
      <c r="P26" s="29">
        <v>1</v>
      </c>
      <c r="Q26" s="29">
        <v>1</v>
      </c>
      <c r="R26" s="29">
        <v>1</v>
      </c>
      <c r="S26" s="29">
        <v>1</v>
      </c>
      <c r="T26" s="29">
        <v>2</v>
      </c>
      <c r="U26" s="29">
        <v>5</v>
      </c>
      <c r="V26" s="6">
        <v>6</v>
      </c>
    </row>
    <row r="27" spans="1:22" customFormat="1" ht="18" customHeight="1">
      <c r="A27" s="36" t="s">
        <v>88</v>
      </c>
      <c r="B27" s="29">
        <v>13</v>
      </c>
      <c r="C27" s="29">
        <v>15</v>
      </c>
      <c r="D27" s="29">
        <v>17</v>
      </c>
      <c r="E27" s="29">
        <v>15</v>
      </c>
      <c r="F27" s="29">
        <v>19</v>
      </c>
      <c r="G27" s="29">
        <v>29</v>
      </c>
      <c r="H27" s="29">
        <v>35</v>
      </c>
      <c r="I27" s="29">
        <v>31</v>
      </c>
      <c r="J27" s="29">
        <v>27</v>
      </c>
      <c r="K27" s="29">
        <v>17</v>
      </c>
      <c r="L27" s="29">
        <v>16</v>
      </c>
      <c r="M27" s="29">
        <v>14</v>
      </c>
      <c r="N27" s="29">
        <v>11</v>
      </c>
      <c r="O27" s="29">
        <v>11</v>
      </c>
      <c r="P27" s="29">
        <v>9</v>
      </c>
      <c r="Q27" s="29">
        <v>7</v>
      </c>
      <c r="R27" s="29">
        <v>7</v>
      </c>
      <c r="S27" s="29">
        <v>7</v>
      </c>
      <c r="T27" s="29">
        <v>9</v>
      </c>
      <c r="U27" s="29">
        <v>13</v>
      </c>
      <c r="V27" s="6">
        <v>20</v>
      </c>
    </row>
    <row r="28" spans="1:22" customFormat="1" ht="18" customHeight="1">
      <c r="A28" s="36" t="s">
        <v>89</v>
      </c>
      <c r="B28" s="29">
        <v>0</v>
      </c>
      <c r="C28" s="29">
        <v>1</v>
      </c>
      <c r="D28" s="29">
        <v>4</v>
      </c>
      <c r="E28" s="29">
        <v>5</v>
      </c>
      <c r="F28" s="29">
        <v>3</v>
      </c>
      <c r="G28" s="29">
        <v>3</v>
      </c>
      <c r="H28" s="29">
        <v>5</v>
      </c>
      <c r="I28" s="29">
        <v>7</v>
      </c>
      <c r="J28" s="29">
        <v>14</v>
      </c>
      <c r="K28" s="29">
        <v>14</v>
      </c>
      <c r="L28" s="29">
        <v>17</v>
      </c>
      <c r="M28" s="29">
        <v>21</v>
      </c>
      <c r="N28" s="29">
        <v>22</v>
      </c>
      <c r="O28" s="29">
        <v>23</v>
      </c>
      <c r="P28" s="29">
        <v>17</v>
      </c>
      <c r="Q28" s="29">
        <v>14</v>
      </c>
      <c r="R28" s="29">
        <v>11</v>
      </c>
      <c r="S28" s="29">
        <v>10</v>
      </c>
      <c r="T28" s="29">
        <v>17</v>
      </c>
      <c r="U28" s="29">
        <v>19</v>
      </c>
      <c r="V28" s="6">
        <v>12</v>
      </c>
    </row>
    <row r="29" spans="1:22" customFormat="1" ht="18" customHeight="1">
      <c r="A29" s="30" t="s">
        <v>90</v>
      </c>
      <c r="B29" s="54">
        <v>0</v>
      </c>
      <c r="C29" s="54">
        <v>0</v>
      </c>
      <c r="D29" s="54">
        <v>0</v>
      </c>
      <c r="E29" s="54">
        <v>0</v>
      </c>
      <c r="F29" s="54">
        <v>0</v>
      </c>
      <c r="G29" s="54">
        <v>0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54">
        <v>0</v>
      </c>
      <c r="Q29" s="54">
        <v>0</v>
      </c>
      <c r="R29" s="54">
        <v>0</v>
      </c>
      <c r="S29" s="54">
        <v>0</v>
      </c>
      <c r="T29" s="54">
        <v>0</v>
      </c>
      <c r="U29" s="54">
        <v>0</v>
      </c>
      <c r="V29" s="54">
        <v>0</v>
      </c>
    </row>
    <row r="30" spans="1:22" customFormat="1" ht="18" customHeight="1">
      <c r="A30" s="32" t="s">
        <v>47</v>
      </c>
      <c r="B30" s="33"/>
      <c r="C30" s="33"/>
      <c r="D30" s="33"/>
      <c r="E30" s="33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</row>
    <row r="31" spans="1:22" customFormat="1" ht="18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spans="1:22" customFormat="1" ht="18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spans="1:22" customFormat="1" ht="18" customHeight="1">
      <c r="A33" s="79" t="s">
        <v>49</v>
      </c>
      <c r="B33" s="80">
        <v>2002</v>
      </c>
      <c r="C33" s="80">
        <v>2003</v>
      </c>
      <c r="D33" s="80">
        <v>2004</v>
      </c>
      <c r="E33" s="80">
        <v>2005</v>
      </c>
      <c r="F33" s="80">
        <v>2006</v>
      </c>
      <c r="G33" s="80">
        <v>2007</v>
      </c>
      <c r="H33" s="80">
        <v>2008</v>
      </c>
      <c r="I33" s="80">
        <v>2009</v>
      </c>
      <c r="J33" s="80">
        <v>2010</v>
      </c>
      <c r="K33" s="80">
        <v>2011</v>
      </c>
      <c r="L33" s="80">
        <v>2012</v>
      </c>
      <c r="M33" s="80">
        <v>2013</v>
      </c>
      <c r="N33" s="80">
        <v>2014</v>
      </c>
      <c r="O33" s="80">
        <v>2015</v>
      </c>
      <c r="P33" s="80">
        <v>2016</v>
      </c>
      <c r="Q33" s="80">
        <v>2017</v>
      </c>
      <c r="R33" s="80">
        <v>2018</v>
      </c>
      <c r="S33" s="80">
        <v>2019</v>
      </c>
      <c r="T33" s="80">
        <v>2020</v>
      </c>
      <c r="U33" s="80">
        <v>2021</v>
      </c>
      <c r="V33" s="80">
        <v>2022</v>
      </c>
    </row>
    <row r="34" spans="1:22" customFormat="1" ht="18" customHeight="1">
      <c r="A34" s="56" t="s">
        <v>82</v>
      </c>
      <c r="B34" s="40">
        <v>100</v>
      </c>
      <c r="C34" s="40">
        <v>160</v>
      </c>
      <c r="D34" s="40">
        <v>198</v>
      </c>
      <c r="E34" s="40">
        <v>235</v>
      </c>
      <c r="F34" s="40">
        <v>274</v>
      </c>
      <c r="G34" s="40">
        <v>292</v>
      </c>
      <c r="H34" s="40">
        <v>366</v>
      </c>
      <c r="I34" s="40">
        <v>387</v>
      </c>
      <c r="J34" s="40">
        <v>414</v>
      </c>
      <c r="K34" s="40">
        <v>417</v>
      </c>
      <c r="L34" s="40">
        <v>416</v>
      </c>
      <c r="M34" s="40">
        <v>381</v>
      </c>
      <c r="N34" s="40">
        <v>347</v>
      </c>
      <c r="O34" s="40">
        <v>327</v>
      </c>
      <c r="P34" s="40">
        <v>321</v>
      </c>
      <c r="Q34" s="40">
        <v>302</v>
      </c>
      <c r="R34" s="40">
        <v>285</v>
      </c>
      <c r="S34" s="40">
        <v>268</v>
      </c>
      <c r="T34" s="40">
        <v>288</v>
      </c>
      <c r="U34" s="40">
        <v>318</v>
      </c>
      <c r="V34" s="40">
        <v>304</v>
      </c>
    </row>
    <row r="35" spans="1:22" customFormat="1" ht="18" customHeight="1">
      <c r="A35" s="36" t="s">
        <v>83</v>
      </c>
      <c r="B35" s="6">
        <v>15</v>
      </c>
      <c r="C35" s="6">
        <v>15</v>
      </c>
      <c r="D35" s="6">
        <v>15</v>
      </c>
      <c r="E35" s="6">
        <v>16</v>
      </c>
      <c r="F35" s="6">
        <v>15</v>
      </c>
      <c r="G35" s="6">
        <v>194</v>
      </c>
      <c r="H35" s="6">
        <v>241</v>
      </c>
      <c r="I35" s="6">
        <v>266</v>
      </c>
      <c r="J35" s="6">
        <v>288</v>
      </c>
      <c r="K35" s="6">
        <v>299</v>
      </c>
      <c r="L35" s="6">
        <v>301</v>
      </c>
      <c r="M35" s="6">
        <v>272</v>
      </c>
      <c r="N35" s="6">
        <v>235</v>
      </c>
      <c r="O35" s="6">
        <v>215</v>
      </c>
      <c r="P35" s="6">
        <v>210</v>
      </c>
      <c r="Q35" s="6">
        <v>203</v>
      </c>
      <c r="R35" s="6">
        <v>182</v>
      </c>
      <c r="S35" s="6">
        <v>172</v>
      </c>
      <c r="T35" s="6">
        <v>169</v>
      </c>
      <c r="U35" s="6">
        <v>162</v>
      </c>
      <c r="V35" s="6">
        <v>155</v>
      </c>
    </row>
    <row r="36" spans="1:22" customFormat="1" ht="18" customHeight="1">
      <c r="A36" s="36" t="s">
        <v>84</v>
      </c>
      <c r="B36" s="6">
        <v>39</v>
      </c>
      <c r="C36" s="6">
        <v>72</v>
      </c>
      <c r="D36" s="6">
        <v>107</v>
      </c>
      <c r="E36" s="6">
        <v>143</v>
      </c>
      <c r="F36" s="6">
        <v>178</v>
      </c>
      <c r="G36" s="6">
        <v>3</v>
      </c>
      <c r="H36" s="6">
        <v>3</v>
      </c>
      <c r="I36" s="6">
        <v>3</v>
      </c>
      <c r="J36" s="6">
        <v>3</v>
      </c>
      <c r="K36" s="6">
        <v>3</v>
      </c>
      <c r="L36" s="6">
        <v>3</v>
      </c>
      <c r="M36" s="6">
        <v>3</v>
      </c>
      <c r="N36" s="6">
        <v>3</v>
      </c>
      <c r="O36" s="6">
        <v>3</v>
      </c>
      <c r="P36" s="6">
        <v>4</v>
      </c>
      <c r="Q36" s="6">
        <v>3</v>
      </c>
      <c r="R36" s="6">
        <v>3</v>
      </c>
      <c r="S36" s="6">
        <v>3</v>
      </c>
      <c r="T36" s="6">
        <v>6</v>
      </c>
      <c r="U36" s="6">
        <v>16</v>
      </c>
      <c r="V36" s="6">
        <v>15</v>
      </c>
    </row>
    <row r="37" spans="1:22" customFormat="1" ht="18" customHeight="1">
      <c r="A37" s="36" t="s">
        <v>85</v>
      </c>
      <c r="B37" s="6">
        <v>30</v>
      </c>
      <c r="C37" s="6">
        <v>40</v>
      </c>
      <c r="D37" s="6">
        <v>46</v>
      </c>
      <c r="E37" s="6">
        <v>43</v>
      </c>
      <c r="F37" s="6">
        <v>44</v>
      </c>
      <c r="G37" s="6">
        <v>53</v>
      </c>
      <c r="H37" s="6">
        <v>68</v>
      </c>
      <c r="I37" s="6">
        <v>67</v>
      </c>
      <c r="J37" s="6">
        <v>64</v>
      </c>
      <c r="K37" s="6">
        <v>63</v>
      </c>
      <c r="L37" s="6">
        <v>63</v>
      </c>
      <c r="M37" s="6">
        <v>63</v>
      </c>
      <c r="N37" s="6">
        <v>66</v>
      </c>
      <c r="O37" s="6">
        <v>68</v>
      </c>
      <c r="P37" s="6">
        <v>68</v>
      </c>
      <c r="Q37" s="6">
        <v>59</v>
      </c>
      <c r="R37" s="6">
        <v>61</v>
      </c>
      <c r="S37" s="6">
        <v>60</v>
      </c>
      <c r="T37" s="6">
        <v>61</v>
      </c>
      <c r="U37" s="6">
        <v>68</v>
      </c>
      <c r="V37" s="6">
        <v>61</v>
      </c>
    </row>
    <row r="38" spans="1:22" customFormat="1" ht="18" customHeight="1">
      <c r="A38" s="36" t="s">
        <v>86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1</v>
      </c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1</v>
      </c>
      <c r="V38" s="6">
        <v>2</v>
      </c>
    </row>
    <row r="39" spans="1:22" customFormat="1" ht="18" customHeight="1">
      <c r="A39" s="36" t="s">
        <v>87</v>
      </c>
      <c r="B39" s="29">
        <v>1</v>
      </c>
      <c r="C39" s="29">
        <v>4</v>
      </c>
      <c r="D39" s="29">
        <v>3</v>
      </c>
      <c r="E39" s="29">
        <v>4</v>
      </c>
      <c r="F39" s="29">
        <v>3</v>
      </c>
      <c r="G39" s="29">
        <v>3</v>
      </c>
      <c r="H39" s="29">
        <v>4</v>
      </c>
      <c r="I39" s="29">
        <v>4</v>
      </c>
      <c r="J39" s="29">
        <v>5</v>
      </c>
      <c r="K39" s="29">
        <v>7</v>
      </c>
      <c r="L39" s="29">
        <v>7</v>
      </c>
      <c r="M39" s="29">
        <v>7</v>
      </c>
      <c r="N39" s="29">
        <v>7</v>
      </c>
      <c r="O39" s="29">
        <v>6</v>
      </c>
      <c r="P39" s="29">
        <v>5</v>
      </c>
      <c r="Q39" s="29">
        <v>7</v>
      </c>
      <c r="R39" s="29">
        <v>7</v>
      </c>
      <c r="S39" s="29">
        <v>3</v>
      </c>
      <c r="T39" s="29">
        <v>9</v>
      </c>
      <c r="U39" s="29">
        <v>14</v>
      </c>
      <c r="V39" s="6">
        <v>15</v>
      </c>
    </row>
    <row r="40" spans="1:22" customFormat="1" ht="18" customHeight="1">
      <c r="A40" s="36" t="s">
        <v>88</v>
      </c>
      <c r="B40" s="29">
        <v>14</v>
      </c>
      <c r="C40" s="29">
        <v>26</v>
      </c>
      <c r="D40" s="29">
        <v>25</v>
      </c>
      <c r="E40" s="29">
        <v>26</v>
      </c>
      <c r="F40" s="29">
        <v>32</v>
      </c>
      <c r="G40" s="29">
        <v>34</v>
      </c>
      <c r="H40" s="29">
        <v>43</v>
      </c>
      <c r="I40" s="29">
        <v>40</v>
      </c>
      <c r="J40" s="29">
        <v>46</v>
      </c>
      <c r="K40" s="29">
        <v>37</v>
      </c>
      <c r="L40" s="29">
        <v>35</v>
      </c>
      <c r="M40" s="29">
        <v>29</v>
      </c>
      <c r="N40" s="29">
        <v>27</v>
      </c>
      <c r="O40" s="29">
        <v>26</v>
      </c>
      <c r="P40" s="29">
        <v>25</v>
      </c>
      <c r="Q40" s="29">
        <v>21</v>
      </c>
      <c r="R40" s="29">
        <v>23</v>
      </c>
      <c r="S40" s="29">
        <v>22</v>
      </c>
      <c r="T40" s="29">
        <v>29</v>
      </c>
      <c r="U40" s="29">
        <v>37</v>
      </c>
      <c r="V40" s="6">
        <v>43</v>
      </c>
    </row>
    <row r="41" spans="1:22" customFormat="1" ht="18" customHeight="1">
      <c r="A41" s="36" t="s">
        <v>89</v>
      </c>
      <c r="B41" s="29">
        <v>1</v>
      </c>
      <c r="C41" s="29">
        <v>3</v>
      </c>
      <c r="D41" s="29">
        <v>2</v>
      </c>
      <c r="E41" s="29">
        <v>3</v>
      </c>
      <c r="F41" s="29">
        <v>2</v>
      </c>
      <c r="G41" s="29">
        <v>5</v>
      </c>
      <c r="H41" s="29">
        <v>7</v>
      </c>
      <c r="I41" s="29">
        <v>7</v>
      </c>
      <c r="J41" s="29">
        <v>7</v>
      </c>
      <c r="K41" s="29">
        <v>7</v>
      </c>
      <c r="L41" s="29">
        <v>7</v>
      </c>
      <c r="M41" s="29">
        <v>7</v>
      </c>
      <c r="N41" s="29">
        <v>9</v>
      </c>
      <c r="O41" s="29">
        <v>9</v>
      </c>
      <c r="P41" s="29">
        <v>9</v>
      </c>
      <c r="Q41" s="29">
        <v>9</v>
      </c>
      <c r="R41" s="29">
        <v>9</v>
      </c>
      <c r="S41" s="29">
        <v>8</v>
      </c>
      <c r="T41" s="29">
        <v>14</v>
      </c>
      <c r="U41" s="29">
        <v>20</v>
      </c>
      <c r="V41" s="6">
        <v>13</v>
      </c>
    </row>
    <row r="42" spans="1:22" customFormat="1" ht="18" customHeight="1">
      <c r="A42" s="30" t="s">
        <v>90</v>
      </c>
      <c r="B42" s="54">
        <v>0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4">
        <v>0</v>
      </c>
      <c r="N42" s="54">
        <v>0</v>
      </c>
      <c r="O42" s="54">
        <v>0</v>
      </c>
      <c r="P42" s="54">
        <v>0</v>
      </c>
      <c r="Q42" s="54">
        <v>0</v>
      </c>
      <c r="R42" s="54">
        <v>0</v>
      </c>
      <c r="S42" s="54">
        <v>0</v>
      </c>
      <c r="T42" s="54">
        <v>0</v>
      </c>
      <c r="U42" s="54">
        <v>0</v>
      </c>
      <c r="V42" s="54">
        <v>0</v>
      </c>
    </row>
    <row r="43" spans="1:22" customFormat="1" ht="18" customHeight="1">
      <c r="A43" s="32" t="s">
        <v>47</v>
      </c>
      <c r="B43" s="33"/>
      <c r="C43" s="33"/>
      <c r="D43" s="33"/>
      <c r="E43" s="33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</row>
    <row r="44" spans="1:22" customFormat="1" ht="18" customHeight="1"/>
    <row r="45" spans="1:22" customFormat="1" ht="18" customHeight="1"/>
    <row r="46" spans="1:22" customFormat="1" ht="18" customHeight="1"/>
    <row r="47" spans="1:22" customFormat="1" ht="18" customHeight="1">
      <c r="A47" s="33" t="s">
        <v>91</v>
      </c>
      <c r="B47" s="5"/>
      <c r="C47" s="5"/>
      <c r="D47" s="5"/>
      <c r="E47" s="5"/>
      <c r="F47" s="5"/>
      <c r="G47" s="5"/>
    </row>
    <row r="48" spans="1:22" customFormat="1" ht="18" customHeight="1"/>
    <row r="49" spans="1:22" customFormat="1" ht="18" customHeight="1">
      <c r="A49" s="79" t="s">
        <v>14</v>
      </c>
      <c r="B49" s="80">
        <v>2002</v>
      </c>
      <c r="C49" s="80">
        <v>2003</v>
      </c>
      <c r="D49" s="80">
        <v>2004</v>
      </c>
      <c r="E49" s="80">
        <v>2005</v>
      </c>
      <c r="F49" s="80">
        <v>2006</v>
      </c>
      <c r="G49" s="80">
        <v>2007</v>
      </c>
      <c r="H49" s="80">
        <v>2008</v>
      </c>
      <c r="I49" s="80">
        <v>2009</v>
      </c>
      <c r="J49" s="80">
        <v>2010</v>
      </c>
      <c r="K49" s="80">
        <v>2011</v>
      </c>
      <c r="L49" s="80">
        <v>2012</v>
      </c>
      <c r="M49" s="80">
        <v>2013</v>
      </c>
      <c r="N49" s="80">
        <v>2014</v>
      </c>
      <c r="O49" s="80">
        <v>2015</v>
      </c>
      <c r="P49" s="80">
        <v>2016</v>
      </c>
      <c r="Q49" s="80">
        <v>2017</v>
      </c>
      <c r="R49" s="80">
        <v>2018</v>
      </c>
      <c r="S49" s="80">
        <v>2019</v>
      </c>
      <c r="T49" s="80">
        <v>2020</v>
      </c>
      <c r="U49" s="80">
        <v>2021</v>
      </c>
      <c r="V49" s="80">
        <v>2022</v>
      </c>
    </row>
    <row r="50" spans="1:22" customFormat="1" ht="18" customHeight="1">
      <c r="A50" s="56" t="s">
        <v>82</v>
      </c>
      <c r="B50" s="52">
        <f t="shared" ref="B50:U50" si="0">SUM(B51:B58)</f>
        <v>1</v>
      </c>
      <c r="C50" s="52">
        <f t="shared" si="0"/>
        <v>1.0000000000000002</v>
      </c>
      <c r="D50" s="52">
        <f t="shared" si="0"/>
        <v>1</v>
      </c>
      <c r="E50" s="52">
        <f t="shared" si="0"/>
        <v>1</v>
      </c>
      <c r="F50" s="52">
        <f t="shared" si="0"/>
        <v>1</v>
      </c>
      <c r="G50" s="52">
        <f t="shared" si="0"/>
        <v>1</v>
      </c>
      <c r="H50" s="52">
        <f t="shared" si="0"/>
        <v>1.0000000000000002</v>
      </c>
      <c r="I50" s="52">
        <f t="shared" si="0"/>
        <v>1</v>
      </c>
      <c r="J50" s="52">
        <f t="shared" si="0"/>
        <v>1</v>
      </c>
      <c r="K50" s="52">
        <f t="shared" si="0"/>
        <v>1</v>
      </c>
      <c r="L50" s="52">
        <f t="shared" si="0"/>
        <v>1</v>
      </c>
      <c r="M50" s="52">
        <f t="shared" si="0"/>
        <v>1</v>
      </c>
      <c r="N50" s="52">
        <f t="shared" si="0"/>
        <v>1</v>
      </c>
      <c r="O50" s="52">
        <f t="shared" si="0"/>
        <v>1</v>
      </c>
      <c r="P50" s="52">
        <f t="shared" si="0"/>
        <v>1</v>
      </c>
      <c r="Q50" s="52">
        <f t="shared" si="0"/>
        <v>1</v>
      </c>
      <c r="R50" s="52">
        <f t="shared" si="0"/>
        <v>0.99999999999999989</v>
      </c>
      <c r="S50" s="52">
        <f t="shared" si="0"/>
        <v>1</v>
      </c>
      <c r="T50" s="52">
        <f t="shared" si="0"/>
        <v>1</v>
      </c>
      <c r="U50" s="52">
        <f t="shared" si="0"/>
        <v>0.99999999999999989</v>
      </c>
      <c r="V50" s="52">
        <f>SUM(V51:V58)</f>
        <v>1</v>
      </c>
    </row>
    <row r="51" spans="1:22" customFormat="1" ht="18" customHeight="1">
      <c r="A51" s="36" t="s">
        <v>83</v>
      </c>
      <c r="B51" s="7">
        <f t="shared" ref="B51:U51" si="1">B9/B8</f>
        <v>0.10033444816053512</v>
      </c>
      <c r="C51" s="7">
        <f t="shared" si="1"/>
        <v>7.6372315035799526E-2</v>
      </c>
      <c r="D51" s="7">
        <f t="shared" si="1"/>
        <v>6.6528066528066532E-2</v>
      </c>
      <c r="E51" s="7">
        <f t="shared" si="1"/>
        <v>5.8510638297872342E-2</v>
      </c>
      <c r="F51" s="7">
        <f t="shared" si="1"/>
        <v>4.7184170471841702E-2</v>
      </c>
      <c r="G51" s="7">
        <f t="shared" si="1"/>
        <v>0.67293777134587551</v>
      </c>
      <c r="H51" s="7">
        <f t="shared" si="1"/>
        <v>0.65895953757225434</v>
      </c>
      <c r="I51" s="7">
        <f t="shared" si="1"/>
        <v>0.69031531531531531</v>
      </c>
      <c r="J51" s="7">
        <f t="shared" si="1"/>
        <v>0.70550161812297729</v>
      </c>
      <c r="K51" s="7">
        <f t="shared" si="1"/>
        <v>0.72767364939360524</v>
      </c>
      <c r="L51" s="7">
        <f t="shared" si="1"/>
        <v>0.73460246360582304</v>
      </c>
      <c r="M51" s="7">
        <f t="shared" si="1"/>
        <v>0.72684085510688834</v>
      </c>
      <c r="N51" s="7">
        <f t="shared" si="1"/>
        <v>0.68457300275482091</v>
      </c>
      <c r="O51" s="7">
        <f t="shared" si="1"/>
        <v>0.65263157894736845</v>
      </c>
      <c r="P51" s="7">
        <f t="shared" si="1"/>
        <v>0.65031645569620256</v>
      </c>
      <c r="Q51" s="7">
        <f t="shared" si="1"/>
        <v>0.66206896551724137</v>
      </c>
      <c r="R51" s="7">
        <f t="shared" si="1"/>
        <v>0.64065335753176045</v>
      </c>
      <c r="S51" s="7">
        <f t="shared" si="1"/>
        <v>0.62546816479400746</v>
      </c>
      <c r="T51" s="7">
        <f t="shared" si="1"/>
        <v>0.56607142857142856</v>
      </c>
      <c r="U51" s="7">
        <f t="shared" si="1"/>
        <v>0.50407830342577487</v>
      </c>
      <c r="V51" s="7">
        <f>V9/V8</f>
        <v>0.4974958263772955</v>
      </c>
    </row>
    <row r="52" spans="1:22" customFormat="1" ht="18" customHeight="1">
      <c r="A52" s="36" t="s">
        <v>84</v>
      </c>
      <c r="B52" s="7">
        <f t="shared" ref="B52:U52" si="2">B10/B8</f>
        <v>0.40802675585284282</v>
      </c>
      <c r="C52" s="7">
        <f t="shared" si="2"/>
        <v>0.50357995226730312</v>
      </c>
      <c r="D52" s="7">
        <f t="shared" si="2"/>
        <v>0.56340956340956339</v>
      </c>
      <c r="E52" s="7">
        <f t="shared" si="2"/>
        <v>0.64184397163120566</v>
      </c>
      <c r="F52" s="7">
        <f t="shared" si="2"/>
        <v>0.65753424657534243</v>
      </c>
      <c r="G52" s="7">
        <f t="shared" si="2"/>
        <v>7.2358900144717797E-3</v>
      </c>
      <c r="H52" s="7">
        <f t="shared" si="2"/>
        <v>8.0924855491329474E-3</v>
      </c>
      <c r="I52" s="7">
        <f t="shared" si="2"/>
        <v>7.8828828828828822E-3</v>
      </c>
      <c r="J52" s="7">
        <f t="shared" si="2"/>
        <v>6.4724919093851136E-3</v>
      </c>
      <c r="K52" s="7">
        <f t="shared" si="2"/>
        <v>5.512679162072767E-3</v>
      </c>
      <c r="L52" s="7">
        <f t="shared" si="2"/>
        <v>4.4792833146696529E-3</v>
      </c>
      <c r="M52" s="7">
        <f t="shared" si="2"/>
        <v>4.7505938242280287E-3</v>
      </c>
      <c r="N52" s="7">
        <f t="shared" si="2"/>
        <v>5.5096418732782371E-3</v>
      </c>
      <c r="O52" s="7">
        <f t="shared" si="2"/>
        <v>6.0150375939849628E-3</v>
      </c>
      <c r="P52" s="7">
        <f t="shared" si="2"/>
        <v>1.1075949367088608E-2</v>
      </c>
      <c r="Q52" s="7">
        <f t="shared" si="2"/>
        <v>8.6206896551724137E-3</v>
      </c>
      <c r="R52" s="7">
        <f t="shared" si="2"/>
        <v>1.0889292196007259E-2</v>
      </c>
      <c r="S52" s="7">
        <f t="shared" si="2"/>
        <v>1.1235955056179775E-2</v>
      </c>
      <c r="T52" s="7">
        <f t="shared" si="2"/>
        <v>1.7857142857142856E-2</v>
      </c>
      <c r="U52" s="7">
        <f t="shared" si="2"/>
        <v>3.9151712887438822E-2</v>
      </c>
      <c r="V52" s="7">
        <f>V10/V8</f>
        <v>3.8397328881469114E-2</v>
      </c>
    </row>
    <row r="53" spans="1:22" customFormat="1" ht="18" customHeight="1">
      <c r="A53" s="36" t="s">
        <v>85</v>
      </c>
      <c r="B53" s="7">
        <f t="shared" ref="B53:U53" si="3">B11/B8</f>
        <v>0.39464882943143814</v>
      </c>
      <c r="C53" s="7">
        <f t="shared" si="3"/>
        <v>0.30071599045346065</v>
      </c>
      <c r="D53" s="7">
        <f t="shared" si="3"/>
        <v>0.26195426195426197</v>
      </c>
      <c r="E53" s="7">
        <f t="shared" si="3"/>
        <v>0.20390070921985815</v>
      </c>
      <c r="F53" s="7">
        <f t="shared" si="3"/>
        <v>0.20395738203957381</v>
      </c>
      <c r="G53" s="7">
        <f t="shared" si="3"/>
        <v>0.21128798842257598</v>
      </c>
      <c r="H53" s="7">
        <f t="shared" si="3"/>
        <v>0.22312138728323699</v>
      </c>
      <c r="I53" s="7">
        <f t="shared" si="3"/>
        <v>0.20045045045045046</v>
      </c>
      <c r="J53" s="7">
        <f t="shared" si="3"/>
        <v>0.17799352750809061</v>
      </c>
      <c r="K53" s="7">
        <f t="shared" si="3"/>
        <v>0.17199558985667035</v>
      </c>
      <c r="L53" s="7">
        <f t="shared" si="3"/>
        <v>0.16685330347144456</v>
      </c>
      <c r="M53" s="7">
        <f t="shared" si="3"/>
        <v>0.17339667458432304</v>
      </c>
      <c r="N53" s="7">
        <f t="shared" si="3"/>
        <v>0.20385674931129477</v>
      </c>
      <c r="O53" s="7">
        <f t="shared" si="3"/>
        <v>0.22706766917293233</v>
      </c>
      <c r="P53" s="7">
        <f t="shared" si="3"/>
        <v>0.23259493670886075</v>
      </c>
      <c r="Q53" s="7">
        <f t="shared" si="3"/>
        <v>0.22586206896551725</v>
      </c>
      <c r="R53" s="7">
        <f t="shared" si="3"/>
        <v>0.23956442831215971</v>
      </c>
      <c r="S53" s="7">
        <f t="shared" si="3"/>
        <v>0.26591760299625467</v>
      </c>
      <c r="T53" s="7">
        <f t="shared" si="3"/>
        <v>0.27142857142857141</v>
      </c>
      <c r="U53" s="7">
        <f t="shared" si="3"/>
        <v>0.27732463295269166</v>
      </c>
      <c r="V53" s="7">
        <f>V11/V8</f>
        <v>0.27879799666110183</v>
      </c>
    </row>
    <row r="54" spans="1:22" customFormat="1" ht="18" customHeight="1">
      <c r="A54" s="36" t="s">
        <v>86</v>
      </c>
      <c r="B54" s="7">
        <f t="shared" ref="B54:U54" si="4">B12/B8</f>
        <v>0</v>
      </c>
      <c r="C54" s="7">
        <f t="shared" si="4"/>
        <v>0</v>
      </c>
      <c r="D54" s="7">
        <f t="shared" si="4"/>
        <v>0</v>
      </c>
      <c r="E54" s="7">
        <f t="shared" si="4"/>
        <v>0</v>
      </c>
      <c r="F54" s="7">
        <f t="shared" si="4"/>
        <v>0</v>
      </c>
      <c r="G54" s="7">
        <f t="shared" si="4"/>
        <v>0</v>
      </c>
      <c r="H54" s="7">
        <f t="shared" si="4"/>
        <v>0</v>
      </c>
      <c r="I54" s="7">
        <f t="shared" si="4"/>
        <v>0</v>
      </c>
      <c r="J54" s="7">
        <f t="shared" si="4"/>
        <v>2.1574973031283709E-3</v>
      </c>
      <c r="K54" s="7">
        <f t="shared" si="4"/>
        <v>2.205071664829107E-3</v>
      </c>
      <c r="L54" s="7">
        <f t="shared" si="4"/>
        <v>0</v>
      </c>
      <c r="M54" s="7">
        <f t="shared" si="4"/>
        <v>0</v>
      </c>
      <c r="N54" s="7">
        <f t="shared" si="4"/>
        <v>0</v>
      </c>
      <c r="O54" s="7">
        <f t="shared" si="4"/>
        <v>0</v>
      </c>
      <c r="P54" s="7">
        <f t="shared" si="4"/>
        <v>1.5822784810126582E-3</v>
      </c>
      <c r="Q54" s="7">
        <f t="shared" si="4"/>
        <v>1.7241379310344827E-3</v>
      </c>
      <c r="R54" s="7">
        <f t="shared" si="4"/>
        <v>3.629764065335753E-3</v>
      </c>
      <c r="S54" s="7">
        <f t="shared" si="4"/>
        <v>1.8726591760299626E-3</v>
      </c>
      <c r="T54" s="7">
        <f t="shared" si="4"/>
        <v>1.7857142857142857E-3</v>
      </c>
      <c r="U54" s="7">
        <f t="shared" si="4"/>
        <v>3.2626427406199023E-3</v>
      </c>
      <c r="V54" s="7">
        <f>V12/V8</f>
        <v>3.3388981636060101E-3</v>
      </c>
    </row>
    <row r="55" spans="1:22" customFormat="1" ht="18" customHeight="1">
      <c r="A55" s="36" t="s">
        <v>87</v>
      </c>
      <c r="B55" s="7">
        <f t="shared" ref="B55:U55" si="5">B13/B8</f>
        <v>3.3444816053511705E-3</v>
      </c>
      <c r="C55" s="7">
        <f t="shared" si="5"/>
        <v>1.1933174224343675E-2</v>
      </c>
      <c r="D55" s="7">
        <f t="shared" si="5"/>
        <v>8.3160083160083165E-3</v>
      </c>
      <c r="E55" s="7">
        <f t="shared" si="5"/>
        <v>8.8652482269503553E-3</v>
      </c>
      <c r="F55" s="7">
        <f t="shared" si="5"/>
        <v>6.0882800608828003E-3</v>
      </c>
      <c r="G55" s="7">
        <f t="shared" si="5"/>
        <v>5.7887120115774236E-3</v>
      </c>
      <c r="H55" s="7">
        <f t="shared" si="5"/>
        <v>5.7803468208092483E-3</v>
      </c>
      <c r="I55" s="7">
        <f t="shared" si="5"/>
        <v>5.6306306306306304E-3</v>
      </c>
      <c r="J55" s="7">
        <f t="shared" si="5"/>
        <v>6.4724919093851136E-3</v>
      </c>
      <c r="K55" s="7">
        <f t="shared" si="5"/>
        <v>9.9228224917309819E-3</v>
      </c>
      <c r="L55" s="7">
        <f t="shared" si="5"/>
        <v>1.0078387458006719E-2</v>
      </c>
      <c r="M55" s="7">
        <f t="shared" si="5"/>
        <v>1.0688836104513063E-2</v>
      </c>
      <c r="N55" s="7">
        <f t="shared" si="5"/>
        <v>1.1019283746556474E-2</v>
      </c>
      <c r="O55" s="7">
        <f t="shared" si="5"/>
        <v>1.0526315789473684E-2</v>
      </c>
      <c r="P55" s="7">
        <f t="shared" si="5"/>
        <v>9.4936708860759497E-3</v>
      </c>
      <c r="Q55" s="7">
        <f t="shared" si="5"/>
        <v>1.3793103448275862E-2</v>
      </c>
      <c r="R55" s="7">
        <f t="shared" si="5"/>
        <v>1.4519056261343012E-2</v>
      </c>
      <c r="S55" s="7">
        <f t="shared" si="5"/>
        <v>7.4906367041198503E-3</v>
      </c>
      <c r="T55" s="7">
        <f t="shared" si="5"/>
        <v>1.9642857142857142E-2</v>
      </c>
      <c r="U55" s="7">
        <f t="shared" si="5"/>
        <v>3.0995106035889071E-2</v>
      </c>
      <c r="V55" s="7">
        <f>V13/V8</f>
        <v>3.5058430717863104E-2</v>
      </c>
    </row>
    <row r="56" spans="1:22" customFormat="1" ht="18" customHeight="1">
      <c r="A56" s="36" t="s">
        <v>88</v>
      </c>
      <c r="B56" s="7">
        <f t="shared" ref="B56:U56" si="6">B14/B8</f>
        <v>9.0301003344481601E-2</v>
      </c>
      <c r="C56" s="7">
        <f t="shared" si="6"/>
        <v>9.7852028639618144E-2</v>
      </c>
      <c r="D56" s="7">
        <f t="shared" si="6"/>
        <v>8.7318087318087323E-2</v>
      </c>
      <c r="E56" s="7">
        <f t="shared" si="6"/>
        <v>7.2695035460992902E-2</v>
      </c>
      <c r="F56" s="7">
        <f t="shared" si="6"/>
        <v>7.7625570776255703E-2</v>
      </c>
      <c r="G56" s="7">
        <f t="shared" si="6"/>
        <v>9.1172214182344433E-2</v>
      </c>
      <c r="H56" s="7">
        <f t="shared" si="6"/>
        <v>9.0173410404624274E-2</v>
      </c>
      <c r="I56" s="7">
        <f t="shared" si="6"/>
        <v>7.9954954954954957E-2</v>
      </c>
      <c r="J56" s="7">
        <f t="shared" si="6"/>
        <v>7.8748651564185548E-2</v>
      </c>
      <c r="K56" s="7">
        <f t="shared" si="6"/>
        <v>5.9536934950385888E-2</v>
      </c>
      <c r="L56" s="7">
        <f t="shared" si="6"/>
        <v>5.7110862262038077E-2</v>
      </c>
      <c r="M56" s="7">
        <f t="shared" si="6"/>
        <v>5.1068883610451303E-2</v>
      </c>
      <c r="N56" s="7">
        <f t="shared" si="6"/>
        <v>5.2341597796143252E-2</v>
      </c>
      <c r="O56" s="7">
        <f t="shared" si="6"/>
        <v>5.5639097744360905E-2</v>
      </c>
      <c r="P56" s="7">
        <f t="shared" si="6"/>
        <v>5.3797468354430382E-2</v>
      </c>
      <c r="Q56" s="7">
        <f t="shared" si="6"/>
        <v>4.8275862068965517E-2</v>
      </c>
      <c r="R56" s="7">
        <f t="shared" si="6"/>
        <v>5.4446460980036297E-2</v>
      </c>
      <c r="S56" s="7">
        <f t="shared" si="6"/>
        <v>5.4307116104868915E-2</v>
      </c>
      <c r="T56" s="7">
        <f t="shared" si="6"/>
        <v>6.7857142857142852E-2</v>
      </c>
      <c r="U56" s="7">
        <f t="shared" si="6"/>
        <v>8.1566068515497553E-2</v>
      </c>
      <c r="V56" s="7">
        <f>V14/V8</f>
        <v>0.10517529215358931</v>
      </c>
    </row>
    <row r="57" spans="1:22" customFormat="1" ht="18" customHeight="1">
      <c r="A57" s="36" t="s">
        <v>89</v>
      </c>
      <c r="B57" s="7">
        <f t="shared" ref="B57:U57" si="7">B15/B8</f>
        <v>3.3444816053511705E-3</v>
      </c>
      <c r="C57" s="7">
        <f t="shared" si="7"/>
        <v>9.5465393794749408E-3</v>
      </c>
      <c r="D57" s="7">
        <f t="shared" si="7"/>
        <v>1.2474012474012475E-2</v>
      </c>
      <c r="E57" s="7">
        <f t="shared" si="7"/>
        <v>1.4184397163120567E-2</v>
      </c>
      <c r="F57" s="7">
        <f t="shared" si="7"/>
        <v>7.6103500761035003E-3</v>
      </c>
      <c r="G57" s="7">
        <f t="shared" si="7"/>
        <v>1.1577424023154847E-2</v>
      </c>
      <c r="H57" s="7">
        <f t="shared" si="7"/>
        <v>1.3872832369942197E-2</v>
      </c>
      <c r="I57" s="7">
        <f t="shared" si="7"/>
        <v>1.5765765765765764E-2</v>
      </c>
      <c r="J57" s="7">
        <f t="shared" si="7"/>
        <v>2.2653721682847898E-2</v>
      </c>
      <c r="K57" s="7">
        <f t="shared" si="7"/>
        <v>2.3153252480705624E-2</v>
      </c>
      <c r="L57" s="7">
        <f t="shared" si="7"/>
        <v>2.6875699888017916E-2</v>
      </c>
      <c r="M57" s="7">
        <f t="shared" si="7"/>
        <v>3.3254156769596199E-2</v>
      </c>
      <c r="N57" s="7">
        <f t="shared" si="7"/>
        <v>4.2699724517906337E-2</v>
      </c>
      <c r="O57" s="7">
        <f t="shared" si="7"/>
        <v>4.8120300751879702E-2</v>
      </c>
      <c r="P57" s="7">
        <f t="shared" si="7"/>
        <v>4.1139240506329111E-2</v>
      </c>
      <c r="Q57" s="7">
        <f t="shared" si="7"/>
        <v>3.9655172413793106E-2</v>
      </c>
      <c r="R57" s="7">
        <f t="shared" si="7"/>
        <v>3.6297640653357534E-2</v>
      </c>
      <c r="S57" s="7">
        <f t="shared" si="7"/>
        <v>3.3707865168539325E-2</v>
      </c>
      <c r="T57" s="7">
        <f t="shared" si="7"/>
        <v>5.5357142857142855E-2</v>
      </c>
      <c r="U57" s="7">
        <f t="shared" si="7"/>
        <v>6.3621533442088096E-2</v>
      </c>
      <c r="V57" s="7">
        <f>V15/V8</f>
        <v>4.1736227045075125E-2</v>
      </c>
    </row>
    <row r="58" spans="1:22" customFormat="1" ht="18" customHeight="1">
      <c r="A58" s="30" t="s">
        <v>90</v>
      </c>
      <c r="B58" s="96">
        <f t="shared" ref="B58:U58" si="8">B16/B8</f>
        <v>0</v>
      </c>
      <c r="C58" s="96">
        <f t="shared" si="8"/>
        <v>0</v>
      </c>
      <c r="D58" s="96">
        <f t="shared" si="8"/>
        <v>0</v>
      </c>
      <c r="E58" s="96">
        <f t="shared" si="8"/>
        <v>0</v>
      </c>
      <c r="F58" s="96">
        <f t="shared" si="8"/>
        <v>0</v>
      </c>
      <c r="G58" s="96">
        <f t="shared" si="8"/>
        <v>0</v>
      </c>
      <c r="H58" s="96">
        <f t="shared" si="8"/>
        <v>0</v>
      </c>
      <c r="I58" s="96">
        <f t="shared" si="8"/>
        <v>0</v>
      </c>
      <c r="J58" s="96">
        <f t="shared" si="8"/>
        <v>0</v>
      </c>
      <c r="K58" s="96">
        <f t="shared" si="8"/>
        <v>0</v>
      </c>
      <c r="L58" s="96">
        <f t="shared" si="8"/>
        <v>0</v>
      </c>
      <c r="M58" s="96">
        <f t="shared" si="8"/>
        <v>0</v>
      </c>
      <c r="N58" s="96">
        <f t="shared" si="8"/>
        <v>0</v>
      </c>
      <c r="O58" s="96">
        <f t="shared" si="8"/>
        <v>0</v>
      </c>
      <c r="P58" s="96">
        <f t="shared" si="8"/>
        <v>0</v>
      </c>
      <c r="Q58" s="96">
        <f t="shared" si="8"/>
        <v>0</v>
      </c>
      <c r="R58" s="96">
        <f t="shared" si="8"/>
        <v>0</v>
      </c>
      <c r="S58" s="96">
        <f t="shared" si="8"/>
        <v>0</v>
      </c>
      <c r="T58" s="96">
        <f t="shared" si="8"/>
        <v>0</v>
      </c>
      <c r="U58" s="96">
        <f t="shared" si="8"/>
        <v>0</v>
      </c>
      <c r="V58" s="96">
        <f>V16/V8</f>
        <v>0</v>
      </c>
    </row>
    <row r="59" spans="1:22" customFormat="1" ht="18" customHeight="1">
      <c r="A59" s="32" t="s">
        <v>52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</row>
    <row r="60" spans="1:22" customFormat="1" ht="18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spans="1:22" customFormat="1" ht="18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1:22" customFormat="1" ht="18" customHeight="1">
      <c r="A62" s="79" t="s">
        <v>48</v>
      </c>
      <c r="B62" s="80">
        <v>2002</v>
      </c>
      <c r="C62" s="80">
        <v>2003</v>
      </c>
      <c r="D62" s="80">
        <v>2004</v>
      </c>
      <c r="E62" s="80">
        <v>2005</v>
      </c>
      <c r="F62" s="80">
        <v>2006</v>
      </c>
      <c r="G62" s="80">
        <v>2007</v>
      </c>
      <c r="H62" s="80">
        <v>2008</v>
      </c>
      <c r="I62" s="80">
        <v>2009</v>
      </c>
      <c r="J62" s="80">
        <v>2010</v>
      </c>
      <c r="K62" s="80">
        <v>2011</v>
      </c>
      <c r="L62" s="80">
        <v>2012</v>
      </c>
      <c r="M62" s="80">
        <v>2013</v>
      </c>
      <c r="N62" s="80">
        <v>2014</v>
      </c>
      <c r="O62" s="80">
        <v>2015</v>
      </c>
      <c r="P62" s="80">
        <v>2016</v>
      </c>
      <c r="Q62" s="80">
        <v>2017</v>
      </c>
      <c r="R62" s="80">
        <v>2018</v>
      </c>
      <c r="S62" s="80">
        <v>2019</v>
      </c>
      <c r="T62" s="80">
        <v>2020</v>
      </c>
      <c r="U62" s="80">
        <v>2021</v>
      </c>
      <c r="V62" s="80">
        <v>2022</v>
      </c>
    </row>
    <row r="63" spans="1:22" customFormat="1" ht="18" customHeight="1">
      <c r="A63" s="56" t="s">
        <v>82</v>
      </c>
      <c r="B63" s="52">
        <f t="shared" ref="B63:U63" si="9">SUM(B64:B71)</f>
        <v>1</v>
      </c>
      <c r="C63" s="52">
        <f t="shared" si="9"/>
        <v>1</v>
      </c>
      <c r="D63" s="52">
        <f t="shared" si="9"/>
        <v>1</v>
      </c>
      <c r="E63" s="52">
        <f t="shared" si="9"/>
        <v>1</v>
      </c>
      <c r="F63" s="52">
        <f t="shared" si="9"/>
        <v>1</v>
      </c>
      <c r="G63" s="52">
        <f t="shared" si="9"/>
        <v>1</v>
      </c>
      <c r="H63" s="52">
        <f t="shared" si="9"/>
        <v>1</v>
      </c>
      <c r="I63" s="52">
        <f t="shared" si="9"/>
        <v>1</v>
      </c>
      <c r="J63" s="52">
        <f t="shared" si="9"/>
        <v>1</v>
      </c>
      <c r="K63" s="52">
        <f t="shared" si="9"/>
        <v>1</v>
      </c>
      <c r="L63" s="52">
        <f t="shared" si="9"/>
        <v>1</v>
      </c>
      <c r="M63" s="52">
        <f t="shared" si="9"/>
        <v>1</v>
      </c>
      <c r="N63" s="52">
        <f t="shared" si="9"/>
        <v>1</v>
      </c>
      <c r="O63" s="52">
        <f t="shared" si="9"/>
        <v>1</v>
      </c>
      <c r="P63" s="52">
        <f t="shared" si="9"/>
        <v>1</v>
      </c>
      <c r="Q63" s="52">
        <f t="shared" si="9"/>
        <v>0.99999999999999978</v>
      </c>
      <c r="R63" s="52">
        <f t="shared" si="9"/>
        <v>1</v>
      </c>
      <c r="S63" s="52">
        <f t="shared" si="9"/>
        <v>1</v>
      </c>
      <c r="T63" s="52">
        <f t="shared" si="9"/>
        <v>0.99999999999999989</v>
      </c>
      <c r="U63" s="52">
        <f t="shared" si="9"/>
        <v>0.99999999999999989</v>
      </c>
      <c r="V63" s="52">
        <f>SUM(V64:V71)</f>
        <v>1</v>
      </c>
    </row>
    <row r="64" spans="1:22" customFormat="1" ht="18" customHeight="1">
      <c r="A64" s="36" t="s">
        <v>83</v>
      </c>
      <c r="B64" s="7">
        <f t="shared" ref="B64:U64" si="10">B22/B21</f>
        <v>7.5376884422110546E-2</v>
      </c>
      <c r="C64" s="7">
        <f t="shared" si="10"/>
        <v>6.5637065637065631E-2</v>
      </c>
      <c r="D64" s="7">
        <f t="shared" si="10"/>
        <v>6.0070671378091869E-2</v>
      </c>
      <c r="E64" s="7">
        <f t="shared" si="10"/>
        <v>5.1671732522796353E-2</v>
      </c>
      <c r="F64" s="7">
        <f t="shared" si="10"/>
        <v>4.1775456919060053E-2</v>
      </c>
      <c r="G64" s="7">
        <f t="shared" si="10"/>
        <v>0.67919799498746869</v>
      </c>
      <c r="H64" s="7">
        <f t="shared" si="10"/>
        <v>0.65931863727454909</v>
      </c>
      <c r="I64" s="7">
        <f t="shared" si="10"/>
        <v>0.69261477045908182</v>
      </c>
      <c r="J64" s="7">
        <f t="shared" si="10"/>
        <v>0.71345029239766078</v>
      </c>
      <c r="K64" s="7">
        <f t="shared" si="10"/>
        <v>0.73673469387755097</v>
      </c>
      <c r="L64" s="7">
        <f t="shared" si="10"/>
        <v>0.74423480083857441</v>
      </c>
      <c r="M64" s="7">
        <f t="shared" si="10"/>
        <v>0.73752711496746204</v>
      </c>
      <c r="N64" s="7">
        <f t="shared" si="10"/>
        <v>0.69129287598944589</v>
      </c>
      <c r="O64" s="7">
        <f t="shared" si="10"/>
        <v>0.64792899408284022</v>
      </c>
      <c r="P64" s="7">
        <f t="shared" si="10"/>
        <v>0.6463022508038585</v>
      </c>
      <c r="Q64" s="7">
        <f t="shared" si="10"/>
        <v>0.65107913669064743</v>
      </c>
      <c r="R64" s="7">
        <f t="shared" si="10"/>
        <v>0.6428571428571429</v>
      </c>
      <c r="S64" s="7">
        <f t="shared" si="10"/>
        <v>0.60902255639097747</v>
      </c>
      <c r="T64" s="7">
        <f t="shared" si="10"/>
        <v>0.54411764705882348</v>
      </c>
      <c r="U64" s="7">
        <f t="shared" si="10"/>
        <v>0.49830508474576274</v>
      </c>
      <c r="V64" s="7">
        <f>V22/V21</f>
        <v>0.48474576271186443</v>
      </c>
    </row>
    <row r="65" spans="1:22" customFormat="1" ht="18" customHeight="1">
      <c r="A65" s="36" t="s">
        <v>84</v>
      </c>
      <c r="B65" s="7">
        <f t="shared" ref="B65:U65" si="11">B23/B21</f>
        <v>0.41708542713567837</v>
      </c>
      <c r="C65" s="7">
        <f t="shared" si="11"/>
        <v>0.53667953667953672</v>
      </c>
      <c r="D65" s="7">
        <f t="shared" si="11"/>
        <v>0.5795053003533569</v>
      </c>
      <c r="E65" s="7">
        <f t="shared" si="11"/>
        <v>0.66565349544072949</v>
      </c>
      <c r="F65" s="7">
        <f t="shared" si="11"/>
        <v>0.66318537859007831</v>
      </c>
      <c r="G65" s="7">
        <f t="shared" si="11"/>
        <v>5.0125313283208017E-3</v>
      </c>
      <c r="H65" s="7">
        <f t="shared" si="11"/>
        <v>8.0160320641282558E-3</v>
      </c>
      <c r="I65" s="7">
        <f t="shared" si="11"/>
        <v>7.9840319361277438E-3</v>
      </c>
      <c r="J65" s="7">
        <f t="shared" si="11"/>
        <v>5.8479532163742687E-3</v>
      </c>
      <c r="K65" s="7">
        <f t="shared" si="11"/>
        <v>4.0816326530612249E-3</v>
      </c>
      <c r="L65" s="7">
        <f t="shared" si="11"/>
        <v>2.0964360587002098E-3</v>
      </c>
      <c r="M65" s="7">
        <f t="shared" si="11"/>
        <v>2.1691973969631237E-3</v>
      </c>
      <c r="N65" s="7">
        <f t="shared" si="11"/>
        <v>2.6385224274406332E-3</v>
      </c>
      <c r="O65" s="7">
        <f t="shared" si="11"/>
        <v>2.9585798816568047E-3</v>
      </c>
      <c r="P65" s="7">
        <f t="shared" si="11"/>
        <v>9.6463022508038593E-3</v>
      </c>
      <c r="Q65" s="7">
        <f t="shared" si="11"/>
        <v>7.1942446043165471E-3</v>
      </c>
      <c r="R65" s="7">
        <f t="shared" si="11"/>
        <v>1.1278195488721804E-2</v>
      </c>
      <c r="S65" s="7">
        <f t="shared" si="11"/>
        <v>1.1278195488721804E-2</v>
      </c>
      <c r="T65" s="7">
        <f t="shared" si="11"/>
        <v>1.4705882352941176E-2</v>
      </c>
      <c r="U65" s="7">
        <f t="shared" si="11"/>
        <v>2.7118644067796609E-2</v>
      </c>
      <c r="V65" s="7">
        <f>V23/V21</f>
        <v>2.7118644067796609E-2</v>
      </c>
    </row>
    <row r="66" spans="1:22" customFormat="1" ht="18" customHeight="1">
      <c r="A66" s="36" t="s">
        <v>85</v>
      </c>
      <c r="B66" s="7">
        <f t="shared" ref="B66:U66" si="12">B24/B21</f>
        <v>0.44221105527638194</v>
      </c>
      <c r="C66" s="7">
        <f t="shared" si="12"/>
        <v>0.33204633204633205</v>
      </c>
      <c r="D66" s="7">
        <f t="shared" si="12"/>
        <v>0.28268551236749118</v>
      </c>
      <c r="E66" s="7">
        <f t="shared" si="12"/>
        <v>0.21884498480243161</v>
      </c>
      <c r="F66" s="7">
        <f t="shared" si="12"/>
        <v>0.2349869451697128</v>
      </c>
      <c r="G66" s="7">
        <f t="shared" si="12"/>
        <v>0.23308270676691728</v>
      </c>
      <c r="H66" s="7">
        <f t="shared" si="12"/>
        <v>0.25050100200400799</v>
      </c>
      <c r="I66" s="7">
        <f t="shared" si="12"/>
        <v>0.22155688622754491</v>
      </c>
      <c r="J66" s="7">
        <f t="shared" si="12"/>
        <v>0.19688109161793371</v>
      </c>
      <c r="K66" s="7">
        <f t="shared" si="12"/>
        <v>0.18979591836734694</v>
      </c>
      <c r="L66" s="7">
        <f t="shared" si="12"/>
        <v>0.18029350104821804</v>
      </c>
      <c r="M66" s="7">
        <f t="shared" si="12"/>
        <v>0.18004338394793926</v>
      </c>
      <c r="N66" s="7">
        <f t="shared" si="12"/>
        <v>0.21635883905013192</v>
      </c>
      <c r="O66" s="7">
        <f t="shared" si="12"/>
        <v>0.2455621301775148</v>
      </c>
      <c r="P66" s="7">
        <f t="shared" si="12"/>
        <v>0.25401929260450162</v>
      </c>
      <c r="Q66" s="7">
        <f t="shared" si="12"/>
        <v>0.25899280575539568</v>
      </c>
      <c r="R66" s="7">
        <f t="shared" si="12"/>
        <v>0.26691729323308272</v>
      </c>
      <c r="S66" s="7">
        <f t="shared" si="12"/>
        <v>0.30827067669172931</v>
      </c>
      <c r="T66" s="7">
        <f t="shared" si="12"/>
        <v>0.33455882352941174</v>
      </c>
      <c r="U66" s="7">
        <f t="shared" si="12"/>
        <v>0.34576271186440677</v>
      </c>
      <c r="V66" s="7">
        <f>V24/V21</f>
        <v>0.35932203389830508</v>
      </c>
    </row>
    <row r="67" spans="1:22" customFormat="1" ht="18" customHeight="1">
      <c r="A67" s="36" t="s">
        <v>86</v>
      </c>
      <c r="B67" s="7">
        <f t="shared" ref="B67:U67" si="13">B25/B21</f>
        <v>0</v>
      </c>
      <c r="C67" s="7">
        <f t="shared" si="13"/>
        <v>0</v>
      </c>
      <c r="D67" s="7">
        <f t="shared" si="13"/>
        <v>0</v>
      </c>
      <c r="E67" s="7">
        <f t="shared" si="13"/>
        <v>0</v>
      </c>
      <c r="F67" s="7">
        <f t="shared" si="13"/>
        <v>0</v>
      </c>
      <c r="G67" s="7">
        <f t="shared" si="13"/>
        <v>0</v>
      </c>
      <c r="H67" s="7">
        <f t="shared" si="13"/>
        <v>0</v>
      </c>
      <c r="I67" s="7">
        <f t="shared" si="13"/>
        <v>0</v>
      </c>
      <c r="J67" s="7">
        <f t="shared" si="13"/>
        <v>1.9493177387914229E-3</v>
      </c>
      <c r="K67" s="7">
        <f t="shared" si="13"/>
        <v>2.0408163265306124E-3</v>
      </c>
      <c r="L67" s="7">
        <f t="shared" si="13"/>
        <v>0</v>
      </c>
      <c r="M67" s="7">
        <f t="shared" si="13"/>
        <v>0</v>
      </c>
      <c r="N67" s="7">
        <f t="shared" si="13"/>
        <v>0</v>
      </c>
      <c r="O67" s="7">
        <f t="shared" si="13"/>
        <v>0</v>
      </c>
      <c r="P67" s="7">
        <f t="shared" si="13"/>
        <v>3.2154340836012861E-3</v>
      </c>
      <c r="Q67" s="7">
        <f t="shared" si="13"/>
        <v>3.5971223021582736E-3</v>
      </c>
      <c r="R67" s="7">
        <f t="shared" si="13"/>
        <v>7.5187969924812026E-3</v>
      </c>
      <c r="S67" s="7">
        <f t="shared" si="13"/>
        <v>3.7593984962406013E-3</v>
      </c>
      <c r="T67" s="7">
        <f t="shared" si="13"/>
        <v>3.6764705882352941E-3</v>
      </c>
      <c r="U67" s="7">
        <f t="shared" si="13"/>
        <v>3.3898305084745762E-3</v>
      </c>
      <c r="V67" s="7">
        <f>V25/V21</f>
        <v>0</v>
      </c>
    </row>
    <row r="68" spans="1:22" customFormat="1" ht="18" customHeight="1">
      <c r="A68" s="36" t="s">
        <v>87</v>
      </c>
      <c r="B68" s="7">
        <f t="shared" ref="B68:U68" si="14">B26/B21</f>
        <v>0</v>
      </c>
      <c r="C68" s="7">
        <f t="shared" si="14"/>
        <v>3.8610038610038611E-3</v>
      </c>
      <c r="D68" s="7">
        <f t="shared" si="14"/>
        <v>3.5335689045936395E-3</v>
      </c>
      <c r="E68" s="7">
        <f t="shared" si="14"/>
        <v>3.0395136778115501E-3</v>
      </c>
      <c r="F68" s="7">
        <f t="shared" si="14"/>
        <v>2.6109660574412533E-3</v>
      </c>
      <c r="G68" s="7">
        <f t="shared" si="14"/>
        <v>2.5062656641604009E-3</v>
      </c>
      <c r="H68" s="7">
        <f t="shared" si="14"/>
        <v>2.004008016032064E-3</v>
      </c>
      <c r="I68" s="7">
        <f t="shared" si="14"/>
        <v>1.996007984031936E-3</v>
      </c>
      <c r="J68" s="7">
        <f t="shared" si="14"/>
        <v>1.9493177387914229E-3</v>
      </c>
      <c r="K68" s="7">
        <f t="shared" si="14"/>
        <v>4.0816326530612249E-3</v>
      </c>
      <c r="L68" s="7">
        <f t="shared" si="14"/>
        <v>4.1928721174004195E-3</v>
      </c>
      <c r="M68" s="7">
        <f t="shared" si="14"/>
        <v>4.3383947939262474E-3</v>
      </c>
      <c r="N68" s="7">
        <f t="shared" si="14"/>
        <v>2.6385224274406332E-3</v>
      </c>
      <c r="O68" s="7">
        <f t="shared" si="14"/>
        <v>2.9585798816568047E-3</v>
      </c>
      <c r="P68" s="7">
        <f t="shared" si="14"/>
        <v>3.2154340836012861E-3</v>
      </c>
      <c r="Q68" s="7">
        <f t="shared" si="14"/>
        <v>3.5971223021582736E-3</v>
      </c>
      <c r="R68" s="7">
        <f t="shared" si="14"/>
        <v>3.7593984962406013E-3</v>
      </c>
      <c r="S68" s="7">
        <f t="shared" si="14"/>
        <v>3.7593984962406013E-3</v>
      </c>
      <c r="T68" s="7">
        <f t="shared" si="14"/>
        <v>7.3529411764705881E-3</v>
      </c>
      <c r="U68" s="7">
        <f t="shared" si="14"/>
        <v>1.6949152542372881E-2</v>
      </c>
      <c r="V68" s="7">
        <f>V26/V21</f>
        <v>2.0338983050847456E-2</v>
      </c>
    </row>
    <row r="69" spans="1:22" customFormat="1" ht="18" customHeight="1">
      <c r="A69" s="36" t="s">
        <v>88</v>
      </c>
      <c r="B69" s="7">
        <f t="shared" ref="B69:U69" si="15">B27/B21</f>
        <v>6.5326633165829151E-2</v>
      </c>
      <c r="C69" s="7">
        <f t="shared" si="15"/>
        <v>5.7915057915057917E-2</v>
      </c>
      <c r="D69" s="7">
        <f t="shared" si="15"/>
        <v>6.0070671378091869E-2</v>
      </c>
      <c r="E69" s="7">
        <f t="shared" si="15"/>
        <v>4.5592705167173252E-2</v>
      </c>
      <c r="F69" s="7">
        <f t="shared" si="15"/>
        <v>4.960835509138381E-2</v>
      </c>
      <c r="G69" s="7">
        <f t="shared" si="15"/>
        <v>7.2681704260651625E-2</v>
      </c>
      <c r="H69" s="7">
        <f t="shared" si="15"/>
        <v>7.0140280561122245E-2</v>
      </c>
      <c r="I69" s="7">
        <f t="shared" si="15"/>
        <v>6.1876247504990017E-2</v>
      </c>
      <c r="J69" s="7">
        <f t="shared" si="15"/>
        <v>5.2631578947368418E-2</v>
      </c>
      <c r="K69" s="7">
        <f t="shared" si="15"/>
        <v>3.4693877551020408E-2</v>
      </c>
      <c r="L69" s="7">
        <f t="shared" si="15"/>
        <v>3.3542976939203356E-2</v>
      </c>
      <c r="M69" s="7">
        <f t="shared" si="15"/>
        <v>3.0368763557483729E-2</v>
      </c>
      <c r="N69" s="7">
        <f t="shared" si="15"/>
        <v>2.9023746701846966E-2</v>
      </c>
      <c r="O69" s="7">
        <f t="shared" si="15"/>
        <v>3.2544378698224852E-2</v>
      </c>
      <c r="P69" s="7">
        <f t="shared" si="15"/>
        <v>2.8938906752411574E-2</v>
      </c>
      <c r="Q69" s="7">
        <f t="shared" si="15"/>
        <v>2.5179856115107913E-2</v>
      </c>
      <c r="R69" s="7">
        <f t="shared" si="15"/>
        <v>2.6315789473684209E-2</v>
      </c>
      <c r="S69" s="7">
        <f t="shared" si="15"/>
        <v>2.6315789473684209E-2</v>
      </c>
      <c r="T69" s="7">
        <f t="shared" si="15"/>
        <v>3.3088235294117647E-2</v>
      </c>
      <c r="U69" s="7">
        <f t="shared" si="15"/>
        <v>4.4067796610169491E-2</v>
      </c>
      <c r="V69" s="7">
        <f>V27/V21</f>
        <v>6.7796610169491525E-2</v>
      </c>
    </row>
    <row r="70" spans="1:22" customFormat="1" ht="18" customHeight="1">
      <c r="A70" s="36" t="s">
        <v>89</v>
      </c>
      <c r="B70" s="7">
        <f t="shared" ref="B70:U70" si="16">B28/B21</f>
        <v>0</v>
      </c>
      <c r="C70" s="7">
        <f t="shared" si="16"/>
        <v>3.8610038610038611E-3</v>
      </c>
      <c r="D70" s="7">
        <f t="shared" si="16"/>
        <v>1.4134275618374558E-2</v>
      </c>
      <c r="E70" s="7">
        <f t="shared" si="16"/>
        <v>1.5197568389057751E-2</v>
      </c>
      <c r="F70" s="7">
        <f t="shared" si="16"/>
        <v>7.832898172323759E-3</v>
      </c>
      <c r="G70" s="7">
        <f t="shared" si="16"/>
        <v>7.5187969924812026E-3</v>
      </c>
      <c r="H70" s="7">
        <f t="shared" si="16"/>
        <v>1.002004008016032E-2</v>
      </c>
      <c r="I70" s="7">
        <f t="shared" si="16"/>
        <v>1.3972055888223553E-2</v>
      </c>
      <c r="J70" s="7">
        <f t="shared" si="16"/>
        <v>2.7290448343079921E-2</v>
      </c>
      <c r="K70" s="7">
        <f t="shared" si="16"/>
        <v>2.8571428571428571E-2</v>
      </c>
      <c r="L70" s="7">
        <f t="shared" si="16"/>
        <v>3.5639412997903561E-2</v>
      </c>
      <c r="M70" s="7">
        <f t="shared" si="16"/>
        <v>4.5553145336225599E-2</v>
      </c>
      <c r="N70" s="7">
        <f t="shared" si="16"/>
        <v>5.8047493403693931E-2</v>
      </c>
      <c r="O70" s="7">
        <f t="shared" si="16"/>
        <v>6.8047337278106509E-2</v>
      </c>
      <c r="P70" s="7">
        <f t="shared" si="16"/>
        <v>5.4662379421221867E-2</v>
      </c>
      <c r="Q70" s="7">
        <f t="shared" si="16"/>
        <v>5.0359712230215826E-2</v>
      </c>
      <c r="R70" s="7">
        <f t="shared" si="16"/>
        <v>4.1353383458646614E-2</v>
      </c>
      <c r="S70" s="7">
        <f t="shared" si="16"/>
        <v>3.7593984962406013E-2</v>
      </c>
      <c r="T70" s="7">
        <f t="shared" si="16"/>
        <v>6.25E-2</v>
      </c>
      <c r="U70" s="7">
        <f t="shared" si="16"/>
        <v>6.4406779661016947E-2</v>
      </c>
      <c r="V70" s="7">
        <f>V28/V21</f>
        <v>4.0677966101694912E-2</v>
      </c>
    </row>
    <row r="71" spans="1:22" customFormat="1" ht="18" customHeight="1">
      <c r="A71" s="30" t="s">
        <v>90</v>
      </c>
      <c r="B71" s="96">
        <f t="shared" ref="B71:U71" si="17">B29/B21</f>
        <v>0</v>
      </c>
      <c r="C71" s="96">
        <f t="shared" si="17"/>
        <v>0</v>
      </c>
      <c r="D71" s="96">
        <f t="shared" si="17"/>
        <v>0</v>
      </c>
      <c r="E71" s="96">
        <f t="shared" si="17"/>
        <v>0</v>
      </c>
      <c r="F71" s="96">
        <f t="shared" si="17"/>
        <v>0</v>
      </c>
      <c r="G71" s="96">
        <f t="shared" si="17"/>
        <v>0</v>
      </c>
      <c r="H71" s="96">
        <f t="shared" si="17"/>
        <v>0</v>
      </c>
      <c r="I71" s="96">
        <f t="shared" si="17"/>
        <v>0</v>
      </c>
      <c r="J71" s="96">
        <f t="shared" si="17"/>
        <v>0</v>
      </c>
      <c r="K71" s="96">
        <f t="shared" si="17"/>
        <v>0</v>
      </c>
      <c r="L71" s="96">
        <f t="shared" si="17"/>
        <v>0</v>
      </c>
      <c r="M71" s="96">
        <f t="shared" si="17"/>
        <v>0</v>
      </c>
      <c r="N71" s="96">
        <f t="shared" si="17"/>
        <v>0</v>
      </c>
      <c r="O71" s="96">
        <f t="shared" si="17"/>
        <v>0</v>
      </c>
      <c r="P71" s="96">
        <f t="shared" si="17"/>
        <v>0</v>
      </c>
      <c r="Q71" s="96">
        <f t="shared" si="17"/>
        <v>0</v>
      </c>
      <c r="R71" s="96">
        <f t="shared" si="17"/>
        <v>0</v>
      </c>
      <c r="S71" s="96">
        <f t="shared" si="17"/>
        <v>0</v>
      </c>
      <c r="T71" s="96">
        <f t="shared" si="17"/>
        <v>0</v>
      </c>
      <c r="U71" s="96">
        <f t="shared" si="17"/>
        <v>0</v>
      </c>
      <c r="V71" s="96">
        <f>V29/V21</f>
        <v>0</v>
      </c>
    </row>
    <row r="72" spans="1:22" customFormat="1" ht="18" customHeight="1">
      <c r="A72" s="32" t="s">
        <v>52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</row>
    <row r="73" spans="1:22" customFormat="1" ht="18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</row>
    <row r="74" spans="1:22" customFormat="1" ht="18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</row>
    <row r="75" spans="1:22" customFormat="1" ht="18" customHeight="1">
      <c r="A75" s="79" t="s">
        <v>49</v>
      </c>
      <c r="B75" s="80">
        <v>2002</v>
      </c>
      <c r="C75" s="80">
        <v>2003</v>
      </c>
      <c r="D75" s="80">
        <v>2004</v>
      </c>
      <c r="E75" s="80">
        <v>2005</v>
      </c>
      <c r="F75" s="80">
        <v>2006</v>
      </c>
      <c r="G75" s="80">
        <v>2007</v>
      </c>
      <c r="H75" s="80">
        <v>2008</v>
      </c>
      <c r="I75" s="80">
        <v>2009</v>
      </c>
      <c r="J75" s="80">
        <v>2010</v>
      </c>
      <c r="K75" s="80">
        <v>2011</v>
      </c>
      <c r="L75" s="80">
        <v>2012</v>
      </c>
      <c r="M75" s="80">
        <v>2013</v>
      </c>
      <c r="N75" s="80">
        <v>2014</v>
      </c>
      <c r="O75" s="80">
        <v>2015</v>
      </c>
      <c r="P75" s="80">
        <v>2016</v>
      </c>
      <c r="Q75" s="80">
        <v>2017</v>
      </c>
      <c r="R75" s="80">
        <v>2018</v>
      </c>
      <c r="S75" s="80">
        <v>2019</v>
      </c>
      <c r="T75" s="80">
        <v>2020</v>
      </c>
      <c r="U75" s="80">
        <v>2021</v>
      </c>
      <c r="V75" s="80">
        <v>2022</v>
      </c>
    </row>
    <row r="76" spans="1:22" customFormat="1" ht="18" customHeight="1">
      <c r="A76" s="56" t="s">
        <v>82</v>
      </c>
      <c r="B76" s="52">
        <f t="shared" ref="B76:U76" si="18">SUM(B77:B84)</f>
        <v>1</v>
      </c>
      <c r="C76" s="52">
        <f t="shared" si="18"/>
        <v>1</v>
      </c>
      <c r="D76" s="52">
        <f t="shared" si="18"/>
        <v>1.0000000000000002</v>
      </c>
      <c r="E76" s="52">
        <f t="shared" si="18"/>
        <v>0.99999999999999989</v>
      </c>
      <c r="F76" s="52">
        <f t="shared" si="18"/>
        <v>1</v>
      </c>
      <c r="G76" s="52">
        <f t="shared" si="18"/>
        <v>1.0000000000000002</v>
      </c>
      <c r="H76" s="52">
        <f t="shared" si="18"/>
        <v>1</v>
      </c>
      <c r="I76" s="52">
        <f t="shared" si="18"/>
        <v>1</v>
      </c>
      <c r="J76" s="52">
        <f t="shared" si="18"/>
        <v>1.0000000000000002</v>
      </c>
      <c r="K76" s="52">
        <f t="shared" si="18"/>
        <v>0.99999999999999989</v>
      </c>
      <c r="L76" s="52">
        <f t="shared" si="18"/>
        <v>1</v>
      </c>
      <c r="M76" s="52">
        <f t="shared" si="18"/>
        <v>1</v>
      </c>
      <c r="N76" s="52">
        <f t="shared" si="18"/>
        <v>1</v>
      </c>
      <c r="O76" s="52">
        <f t="shared" si="18"/>
        <v>1</v>
      </c>
      <c r="P76" s="52">
        <f t="shared" si="18"/>
        <v>1</v>
      </c>
      <c r="Q76" s="52">
        <f t="shared" si="18"/>
        <v>1</v>
      </c>
      <c r="R76" s="52">
        <f t="shared" si="18"/>
        <v>1</v>
      </c>
      <c r="S76" s="52">
        <f t="shared" si="18"/>
        <v>0.99999999999999989</v>
      </c>
      <c r="T76" s="52">
        <f t="shared" si="18"/>
        <v>1</v>
      </c>
      <c r="U76" s="52">
        <f t="shared" si="18"/>
        <v>1</v>
      </c>
      <c r="V76" s="52">
        <f>SUM(V77:V84)</f>
        <v>0.99999999999999989</v>
      </c>
    </row>
    <row r="77" spans="1:22" customFormat="1" ht="18" customHeight="1">
      <c r="A77" s="36" t="s">
        <v>83</v>
      </c>
      <c r="B77" s="7">
        <f t="shared" ref="B77:U77" si="19">B35/B34</f>
        <v>0.15</v>
      </c>
      <c r="C77" s="7">
        <f t="shared" si="19"/>
        <v>9.375E-2</v>
      </c>
      <c r="D77" s="7">
        <f t="shared" si="19"/>
        <v>7.575757575757576E-2</v>
      </c>
      <c r="E77" s="7">
        <f t="shared" si="19"/>
        <v>6.8085106382978725E-2</v>
      </c>
      <c r="F77" s="7">
        <f t="shared" si="19"/>
        <v>5.4744525547445258E-2</v>
      </c>
      <c r="G77" s="7">
        <f t="shared" si="19"/>
        <v>0.66438356164383561</v>
      </c>
      <c r="H77" s="7">
        <f t="shared" si="19"/>
        <v>0.65846994535519121</v>
      </c>
      <c r="I77" s="7">
        <f t="shared" si="19"/>
        <v>0.6873385012919897</v>
      </c>
      <c r="J77" s="7">
        <f t="shared" si="19"/>
        <v>0.69565217391304346</v>
      </c>
      <c r="K77" s="7">
        <f t="shared" si="19"/>
        <v>0.71702637889688248</v>
      </c>
      <c r="L77" s="7">
        <f t="shared" si="19"/>
        <v>0.72355769230769229</v>
      </c>
      <c r="M77" s="7">
        <f t="shared" si="19"/>
        <v>0.71391076115485563</v>
      </c>
      <c r="N77" s="7">
        <f t="shared" si="19"/>
        <v>0.67723342939481268</v>
      </c>
      <c r="O77" s="7">
        <f t="shared" si="19"/>
        <v>0.65749235474006118</v>
      </c>
      <c r="P77" s="7">
        <f t="shared" si="19"/>
        <v>0.65420560747663548</v>
      </c>
      <c r="Q77" s="7">
        <f t="shared" si="19"/>
        <v>0.67218543046357615</v>
      </c>
      <c r="R77" s="7">
        <f t="shared" si="19"/>
        <v>0.63859649122807016</v>
      </c>
      <c r="S77" s="7">
        <f t="shared" si="19"/>
        <v>0.64179104477611937</v>
      </c>
      <c r="T77" s="7">
        <f t="shared" si="19"/>
        <v>0.58680555555555558</v>
      </c>
      <c r="U77" s="7">
        <f t="shared" si="19"/>
        <v>0.50943396226415094</v>
      </c>
      <c r="V77" s="7">
        <f>V35/V34</f>
        <v>0.50986842105263153</v>
      </c>
    </row>
    <row r="78" spans="1:22" customFormat="1" ht="18" customHeight="1">
      <c r="A78" s="36" t="s">
        <v>84</v>
      </c>
      <c r="B78" s="7">
        <f t="shared" ref="B78:U78" si="20">B36/B34</f>
        <v>0.39</v>
      </c>
      <c r="C78" s="7">
        <f t="shared" si="20"/>
        <v>0.45</v>
      </c>
      <c r="D78" s="7">
        <f t="shared" si="20"/>
        <v>0.54040404040404044</v>
      </c>
      <c r="E78" s="7">
        <f t="shared" si="20"/>
        <v>0.60851063829787233</v>
      </c>
      <c r="F78" s="7">
        <f t="shared" si="20"/>
        <v>0.64963503649635035</v>
      </c>
      <c r="G78" s="7">
        <f t="shared" si="20"/>
        <v>1.0273972602739725E-2</v>
      </c>
      <c r="H78" s="7">
        <f t="shared" si="20"/>
        <v>8.1967213114754103E-3</v>
      </c>
      <c r="I78" s="7">
        <f t="shared" si="20"/>
        <v>7.7519379844961239E-3</v>
      </c>
      <c r="J78" s="7">
        <f t="shared" si="20"/>
        <v>7.246376811594203E-3</v>
      </c>
      <c r="K78" s="7">
        <f t="shared" si="20"/>
        <v>7.1942446043165471E-3</v>
      </c>
      <c r="L78" s="7">
        <f t="shared" si="20"/>
        <v>7.2115384615384619E-3</v>
      </c>
      <c r="M78" s="7">
        <f t="shared" si="20"/>
        <v>7.874015748031496E-3</v>
      </c>
      <c r="N78" s="7">
        <f t="shared" si="20"/>
        <v>8.6455331412103754E-3</v>
      </c>
      <c r="O78" s="7">
        <f t="shared" si="20"/>
        <v>9.1743119266055051E-3</v>
      </c>
      <c r="P78" s="7">
        <f t="shared" si="20"/>
        <v>1.2461059190031152E-2</v>
      </c>
      <c r="Q78" s="7">
        <f t="shared" si="20"/>
        <v>9.9337748344370865E-3</v>
      </c>
      <c r="R78" s="7">
        <f t="shared" si="20"/>
        <v>1.0526315789473684E-2</v>
      </c>
      <c r="S78" s="7">
        <f t="shared" si="20"/>
        <v>1.1194029850746268E-2</v>
      </c>
      <c r="T78" s="7">
        <f t="shared" si="20"/>
        <v>2.0833333333333332E-2</v>
      </c>
      <c r="U78" s="7">
        <f t="shared" si="20"/>
        <v>5.0314465408805034E-2</v>
      </c>
      <c r="V78" s="7">
        <f>V36/V34</f>
        <v>4.9342105263157895E-2</v>
      </c>
    </row>
    <row r="79" spans="1:22" customFormat="1" ht="18" customHeight="1">
      <c r="A79" s="36" t="s">
        <v>85</v>
      </c>
      <c r="B79" s="7">
        <f t="shared" ref="B79:U79" si="21">B37/B34</f>
        <v>0.3</v>
      </c>
      <c r="C79" s="7">
        <f t="shared" si="21"/>
        <v>0.25</v>
      </c>
      <c r="D79" s="7">
        <f t="shared" si="21"/>
        <v>0.23232323232323232</v>
      </c>
      <c r="E79" s="7">
        <f t="shared" si="21"/>
        <v>0.18297872340425531</v>
      </c>
      <c r="F79" s="7">
        <f t="shared" si="21"/>
        <v>0.16058394160583941</v>
      </c>
      <c r="G79" s="7">
        <f t="shared" si="21"/>
        <v>0.1815068493150685</v>
      </c>
      <c r="H79" s="7">
        <f t="shared" si="21"/>
        <v>0.18579234972677597</v>
      </c>
      <c r="I79" s="7">
        <f t="shared" si="21"/>
        <v>0.1731266149870801</v>
      </c>
      <c r="J79" s="7">
        <f t="shared" si="21"/>
        <v>0.15458937198067632</v>
      </c>
      <c r="K79" s="7">
        <f t="shared" si="21"/>
        <v>0.15107913669064749</v>
      </c>
      <c r="L79" s="7">
        <f t="shared" si="21"/>
        <v>0.15144230769230768</v>
      </c>
      <c r="M79" s="7">
        <f t="shared" si="21"/>
        <v>0.16535433070866143</v>
      </c>
      <c r="N79" s="7">
        <f t="shared" si="21"/>
        <v>0.19020172910662825</v>
      </c>
      <c r="O79" s="7">
        <f t="shared" si="21"/>
        <v>0.20795107033639143</v>
      </c>
      <c r="P79" s="7">
        <f t="shared" si="21"/>
        <v>0.21183800623052959</v>
      </c>
      <c r="Q79" s="7">
        <f t="shared" si="21"/>
        <v>0.19536423841059603</v>
      </c>
      <c r="R79" s="7">
        <f t="shared" si="21"/>
        <v>0.21403508771929824</v>
      </c>
      <c r="S79" s="7">
        <f t="shared" si="21"/>
        <v>0.22388059701492538</v>
      </c>
      <c r="T79" s="7">
        <f t="shared" si="21"/>
        <v>0.21180555555555555</v>
      </c>
      <c r="U79" s="7">
        <f t="shared" si="21"/>
        <v>0.21383647798742139</v>
      </c>
      <c r="V79" s="7">
        <f>V37/V34</f>
        <v>0.20065789473684212</v>
      </c>
    </row>
    <row r="80" spans="1:22" customFormat="1" ht="18" customHeight="1">
      <c r="A80" s="36" t="s">
        <v>86</v>
      </c>
      <c r="B80" s="7">
        <f t="shared" ref="B80:U80" si="22">B38/B34</f>
        <v>0</v>
      </c>
      <c r="C80" s="7">
        <f t="shared" si="22"/>
        <v>0</v>
      </c>
      <c r="D80" s="7">
        <f t="shared" si="22"/>
        <v>0</v>
      </c>
      <c r="E80" s="7">
        <f t="shared" si="22"/>
        <v>0</v>
      </c>
      <c r="F80" s="7">
        <f t="shared" si="22"/>
        <v>0</v>
      </c>
      <c r="G80" s="7">
        <f t="shared" si="22"/>
        <v>0</v>
      </c>
      <c r="H80" s="7">
        <f t="shared" si="22"/>
        <v>0</v>
      </c>
      <c r="I80" s="7">
        <f t="shared" si="22"/>
        <v>0</v>
      </c>
      <c r="J80" s="7">
        <f t="shared" si="22"/>
        <v>2.4154589371980675E-3</v>
      </c>
      <c r="K80" s="7">
        <f t="shared" si="22"/>
        <v>2.3980815347721821E-3</v>
      </c>
      <c r="L80" s="7">
        <f t="shared" si="22"/>
        <v>0</v>
      </c>
      <c r="M80" s="7">
        <f t="shared" si="22"/>
        <v>0</v>
      </c>
      <c r="N80" s="7">
        <f t="shared" si="22"/>
        <v>0</v>
      </c>
      <c r="O80" s="7">
        <f t="shared" si="22"/>
        <v>0</v>
      </c>
      <c r="P80" s="7">
        <f t="shared" si="22"/>
        <v>0</v>
      </c>
      <c r="Q80" s="7">
        <f t="shared" si="22"/>
        <v>0</v>
      </c>
      <c r="R80" s="7">
        <f t="shared" si="22"/>
        <v>0</v>
      </c>
      <c r="S80" s="7">
        <f t="shared" si="22"/>
        <v>0</v>
      </c>
      <c r="T80" s="7">
        <f t="shared" si="22"/>
        <v>0</v>
      </c>
      <c r="U80" s="7">
        <f t="shared" si="22"/>
        <v>3.1446540880503146E-3</v>
      </c>
      <c r="V80" s="7">
        <f>V38/V34</f>
        <v>6.5789473684210523E-3</v>
      </c>
    </row>
    <row r="81" spans="1:22" customFormat="1" ht="18" customHeight="1">
      <c r="A81" s="36" t="s">
        <v>87</v>
      </c>
      <c r="B81" s="7">
        <f t="shared" ref="B81:U81" si="23">B39/B34</f>
        <v>0.01</v>
      </c>
      <c r="C81" s="7">
        <f t="shared" si="23"/>
        <v>2.5000000000000001E-2</v>
      </c>
      <c r="D81" s="7">
        <f t="shared" si="23"/>
        <v>1.5151515151515152E-2</v>
      </c>
      <c r="E81" s="7">
        <f t="shared" si="23"/>
        <v>1.7021276595744681E-2</v>
      </c>
      <c r="F81" s="7">
        <f t="shared" si="23"/>
        <v>1.0948905109489052E-2</v>
      </c>
      <c r="G81" s="7">
        <f t="shared" si="23"/>
        <v>1.0273972602739725E-2</v>
      </c>
      <c r="H81" s="7">
        <f t="shared" si="23"/>
        <v>1.092896174863388E-2</v>
      </c>
      <c r="I81" s="7">
        <f t="shared" si="23"/>
        <v>1.0335917312661499E-2</v>
      </c>
      <c r="J81" s="7">
        <f t="shared" si="23"/>
        <v>1.2077294685990338E-2</v>
      </c>
      <c r="K81" s="7">
        <f t="shared" si="23"/>
        <v>1.6786570743405275E-2</v>
      </c>
      <c r="L81" s="7">
        <f t="shared" si="23"/>
        <v>1.6826923076923076E-2</v>
      </c>
      <c r="M81" s="7">
        <f t="shared" si="23"/>
        <v>1.8372703412073491E-2</v>
      </c>
      <c r="N81" s="7">
        <f t="shared" si="23"/>
        <v>2.0172910662824207E-2</v>
      </c>
      <c r="O81" s="7">
        <f t="shared" si="23"/>
        <v>1.834862385321101E-2</v>
      </c>
      <c r="P81" s="7">
        <f t="shared" si="23"/>
        <v>1.5576323987538941E-2</v>
      </c>
      <c r="Q81" s="7">
        <f t="shared" si="23"/>
        <v>2.3178807947019868E-2</v>
      </c>
      <c r="R81" s="7">
        <f t="shared" si="23"/>
        <v>2.456140350877193E-2</v>
      </c>
      <c r="S81" s="7">
        <f t="shared" si="23"/>
        <v>1.1194029850746268E-2</v>
      </c>
      <c r="T81" s="7">
        <f t="shared" si="23"/>
        <v>3.125E-2</v>
      </c>
      <c r="U81" s="7">
        <f t="shared" si="23"/>
        <v>4.40251572327044E-2</v>
      </c>
      <c r="V81" s="7">
        <f>V39/V34</f>
        <v>4.9342105263157895E-2</v>
      </c>
    </row>
    <row r="82" spans="1:22" customFormat="1" ht="18" customHeight="1">
      <c r="A82" s="36" t="s">
        <v>88</v>
      </c>
      <c r="B82" s="7">
        <f t="shared" ref="B82:U82" si="24">B40/B34</f>
        <v>0.14000000000000001</v>
      </c>
      <c r="C82" s="7">
        <f t="shared" si="24"/>
        <v>0.16250000000000001</v>
      </c>
      <c r="D82" s="7">
        <f t="shared" si="24"/>
        <v>0.12626262626262627</v>
      </c>
      <c r="E82" s="7">
        <f t="shared" si="24"/>
        <v>0.11063829787234042</v>
      </c>
      <c r="F82" s="7">
        <f t="shared" si="24"/>
        <v>0.11678832116788321</v>
      </c>
      <c r="G82" s="7">
        <f t="shared" si="24"/>
        <v>0.11643835616438356</v>
      </c>
      <c r="H82" s="7">
        <f t="shared" si="24"/>
        <v>0.11748633879781421</v>
      </c>
      <c r="I82" s="7">
        <f t="shared" si="24"/>
        <v>0.10335917312661498</v>
      </c>
      <c r="J82" s="7">
        <f t="shared" si="24"/>
        <v>0.1111111111111111</v>
      </c>
      <c r="K82" s="7">
        <f t="shared" si="24"/>
        <v>8.8729016786570747E-2</v>
      </c>
      <c r="L82" s="7">
        <f t="shared" si="24"/>
        <v>8.4134615384615391E-2</v>
      </c>
      <c r="M82" s="7">
        <f t="shared" si="24"/>
        <v>7.6115485564304461E-2</v>
      </c>
      <c r="N82" s="7">
        <f t="shared" si="24"/>
        <v>7.7809798270893377E-2</v>
      </c>
      <c r="O82" s="7">
        <f t="shared" si="24"/>
        <v>7.9510703363914373E-2</v>
      </c>
      <c r="P82" s="7">
        <f t="shared" si="24"/>
        <v>7.7881619937694699E-2</v>
      </c>
      <c r="Q82" s="7">
        <f t="shared" si="24"/>
        <v>6.9536423841059597E-2</v>
      </c>
      <c r="R82" s="7">
        <f t="shared" si="24"/>
        <v>8.0701754385964913E-2</v>
      </c>
      <c r="S82" s="7">
        <f t="shared" si="24"/>
        <v>8.2089552238805971E-2</v>
      </c>
      <c r="T82" s="7">
        <f t="shared" si="24"/>
        <v>0.10069444444444445</v>
      </c>
      <c r="U82" s="7">
        <f t="shared" si="24"/>
        <v>0.11635220125786164</v>
      </c>
      <c r="V82" s="7">
        <f>V40/V34</f>
        <v>0.14144736842105263</v>
      </c>
    </row>
    <row r="83" spans="1:22" customFormat="1" ht="18" customHeight="1">
      <c r="A83" s="36" t="s">
        <v>89</v>
      </c>
      <c r="B83" s="7">
        <f t="shared" ref="B83:U83" si="25">B41/B34</f>
        <v>0.01</v>
      </c>
      <c r="C83" s="7">
        <f t="shared" si="25"/>
        <v>1.8749999999999999E-2</v>
      </c>
      <c r="D83" s="7">
        <f t="shared" si="25"/>
        <v>1.0101010101010102E-2</v>
      </c>
      <c r="E83" s="7">
        <f t="shared" si="25"/>
        <v>1.276595744680851E-2</v>
      </c>
      <c r="F83" s="7">
        <f t="shared" si="25"/>
        <v>7.2992700729927005E-3</v>
      </c>
      <c r="G83" s="7">
        <f t="shared" si="25"/>
        <v>1.7123287671232876E-2</v>
      </c>
      <c r="H83" s="7">
        <f t="shared" si="25"/>
        <v>1.912568306010929E-2</v>
      </c>
      <c r="I83" s="7">
        <f t="shared" si="25"/>
        <v>1.8087855297157621E-2</v>
      </c>
      <c r="J83" s="7">
        <f t="shared" si="25"/>
        <v>1.6908212560386472E-2</v>
      </c>
      <c r="K83" s="7">
        <f t="shared" si="25"/>
        <v>1.6786570743405275E-2</v>
      </c>
      <c r="L83" s="7">
        <f t="shared" si="25"/>
        <v>1.6826923076923076E-2</v>
      </c>
      <c r="M83" s="7">
        <f t="shared" si="25"/>
        <v>1.8372703412073491E-2</v>
      </c>
      <c r="N83" s="7">
        <f t="shared" si="25"/>
        <v>2.5936599423631124E-2</v>
      </c>
      <c r="O83" s="7">
        <f t="shared" si="25"/>
        <v>2.7522935779816515E-2</v>
      </c>
      <c r="P83" s="7">
        <f t="shared" si="25"/>
        <v>2.8037383177570093E-2</v>
      </c>
      <c r="Q83" s="7">
        <f t="shared" si="25"/>
        <v>2.9801324503311258E-2</v>
      </c>
      <c r="R83" s="7">
        <f t="shared" si="25"/>
        <v>3.1578947368421054E-2</v>
      </c>
      <c r="S83" s="7">
        <f t="shared" si="25"/>
        <v>2.9850746268656716E-2</v>
      </c>
      <c r="T83" s="7">
        <f t="shared" si="25"/>
        <v>4.8611111111111112E-2</v>
      </c>
      <c r="U83" s="7">
        <f t="shared" si="25"/>
        <v>6.2893081761006289E-2</v>
      </c>
      <c r="V83" s="7">
        <f>V41/V34</f>
        <v>4.2763157894736843E-2</v>
      </c>
    </row>
    <row r="84" spans="1:22" customFormat="1" ht="18" customHeight="1">
      <c r="A84" s="30" t="s">
        <v>90</v>
      </c>
      <c r="B84" s="96">
        <f t="shared" ref="B84:U84" si="26">B42/B34</f>
        <v>0</v>
      </c>
      <c r="C84" s="96">
        <f t="shared" si="26"/>
        <v>0</v>
      </c>
      <c r="D84" s="96">
        <f t="shared" si="26"/>
        <v>0</v>
      </c>
      <c r="E84" s="96">
        <f t="shared" si="26"/>
        <v>0</v>
      </c>
      <c r="F84" s="96">
        <f t="shared" si="26"/>
        <v>0</v>
      </c>
      <c r="G84" s="96">
        <f t="shared" si="26"/>
        <v>0</v>
      </c>
      <c r="H84" s="96">
        <f t="shared" si="26"/>
        <v>0</v>
      </c>
      <c r="I84" s="96">
        <f t="shared" si="26"/>
        <v>0</v>
      </c>
      <c r="J84" s="96">
        <f t="shared" si="26"/>
        <v>0</v>
      </c>
      <c r="K84" s="96">
        <f t="shared" si="26"/>
        <v>0</v>
      </c>
      <c r="L84" s="96">
        <f t="shared" si="26"/>
        <v>0</v>
      </c>
      <c r="M84" s="96">
        <f t="shared" si="26"/>
        <v>0</v>
      </c>
      <c r="N84" s="96">
        <f t="shared" si="26"/>
        <v>0</v>
      </c>
      <c r="O84" s="96">
        <f t="shared" si="26"/>
        <v>0</v>
      </c>
      <c r="P84" s="96">
        <f t="shared" si="26"/>
        <v>0</v>
      </c>
      <c r="Q84" s="96">
        <f t="shared" si="26"/>
        <v>0</v>
      </c>
      <c r="R84" s="96">
        <f t="shared" si="26"/>
        <v>0</v>
      </c>
      <c r="S84" s="96">
        <f t="shared" si="26"/>
        <v>0</v>
      </c>
      <c r="T84" s="96">
        <f t="shared" si="26"/>
        <v>0</v>
      </c>
      <c r="U84" s="96">
        <f t="shared" si="26"/>
        <v>0</v>
      </c>
      <c r="V84" s="96">
        <f>V42/V34</f>
        <v>0</v>
      </c>
    </row>
    <row r="85" spans="1:22" customFormat="1" ht="18" customHeight="1">
      <c r="A85" s="32" t="s">
        <v>52</v>
      </c>
      <c r="B85" s="33"/>
      <c r="C85" s="33"/>
      <c r="D85" s="33"/>
      <c r="E85" s="33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</row>
    <row r="86" spans="1:22" customFormat="1" ht="18" customHeight="1"/>
    <row r="87" spans="1:22" customFormat="1" ht="18" customHeight="1"/>
    <row r="88" spans="1:22" customFormat="1" ht="18" customHeight="1"/>
    <row r="89" spans="1:22" customFormat="1" ht="18" customHeight="1"/>
    <row r="90" spans="1:22" customFormat="1" ht="18" customHeight="1">
      <c r="A90" s="5"/>
      <c r="B90" s="5"/>
      <c r="C90" s="5"/>
      <c r="D90" s="5"/>
      <c r="E90" s="5"/>
      <c r="F90" s="5"/>
      <c r="G90" s="5"/>
    </row>
    <row r="91" spans="1:22" ht="18" customHeight="1"/>
    <row r="92" spans="1:22" ht="18" customHeight="1"/>
    <row r="93" spans="1:22" ht="18" customHeight="1"/>
    <row r="94" spans="1:22" ht="18" customHeight="1"/>
    <row r="95" spans="1:22" ht="18" customHeight="1"/>
    <row r="96" spans="1:22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124"/>
  <sheetViews>
    <sheetView topLeftCell="A49" zoomScale="75" workbookViewId="0">
      <selection activeCell="B53" sqref="B53"/>
    </sheetView>
  </sheetViews>
  <sheetFormatPr defaultColWidth="10.875" defaultRowHeight="15"/>
  <cols>
    <col min="1" max="1" width="22" style="5" customWidth="1"/>
    <col min="2" max="16384" width="10.875" style="5"/>
  </cols>
  <sheetData>
    <row r="1" spans="1:22" ht="30.75" customHeight="1">
      <c r="A1" s="43" t="s">
        <v>0</v>
      </c>
    </row>
    <row r="2" spans="1:22" ht="30.75" customHeight="1">
      <c r="A2" s="44" t="s">
        <v>8</v>
      </c>
    </row>
    <row r="3" spans="1:22" ht="18" customHeight="1"/>
    <row r="4" spans="1:22" ht="18" customHeight="1"/>
    <row r="5" spans="1:22" ht="18" customHeight="1">
      <c r="A5" s="33" t="s">
        <v>92</v>
      </c>
    </row>
    <row r="6" spans="1:22" ht="18" customHeight="1"/>
    <row r="7" spans="1:22" customFormat="1" ht="18" customHeight="1">
      <c r="A7" s="79" t="s">
        <v>14</v>
      </c>
      <c r="B7" s="80">
        <v>2002</v>
      </c>
      <c r="C7" s="80">
        <v>2003</v>
      </c>
      <c r="D7" s="80">
        <v>2004</v>
      </c>
      <c r="E7" s="80">
        <v>2005</v>
      </c>
      <c r="F7" s="80">
        <v>2006</v>
      </c>
      <c r="G7" s="80">
        <v>2007</v>
      </c>
      <c r="H7" s="80">
        <v>2008</v>
      </c>
      <c r="I7" s="80">
        <v>2009</v>
      </c>
      <c r="J7" s="80">
        <v>2010</v>
      </c>
      <c r="K7" s="80">
        <v>2011</v>
      </c>
      <c r="L7" s="80">
        <v>2012</v>
      </c>
      <c r="M7" s="80">
        <v>2013</v>
      </c>
      <c r="N7" s="80">
        <v>2014</v>
      </c>
      <c r="O7" s="80">
        <v>2015</v>
      </c>
      <c r="P7" s="80">
        <v>2016</v>
      </c>
      <c r="Q7" s="80">
        <v>2017</v>
      </c>
      <c r="R7" s="80">
        <v>2018</v>
      </c>
      <c r="S7" s="80">
        <v>2019</v>
      </c>
      <c r="T7" s="80">
        <v>2020</v>
      </c>
      <c r="U7" s="80">
        <v>2021</v>
      </c>
      <c r="V7" s="80">
        <v>2022</v>
      </c>
    </row>
    <row r="8" spans="1:22" customFormat="1" ht="18" customHeight="1">
      <c r="A8" s="56" t="s">
        <v>82</v>
      </c>
      <c r="B8" s="40">
        <v>267</v>
      </c>
      <c r="C8" s="40">
        <v>379</v>
      </c>
      <c r="D8" s="40">
        <v>440</v>
      </c>
      <c r="E8" s="40">
        <v>530</v>
      </c>
      <c r="F8" s="40">
        <v>636</v>
      </c>
      <c r="G8" s="40">
        <v>683</v>
      </c>
      <c r="H8" s="40">
        <v>863</v>
      </c>
      <c r="I8" s="40">
        <v>894</v>
      </c>
      <c r="J8" s="40">
        <v>939</v>
      </c>
      <c r="K8" s="40">
        <v>930</v>
      </c>
      <c r="L8" s="40">
        <v>923</v>
      </c>
      <c r="M8" s="40">
        <v>874</v>
      </c>
      <c r="N8" s="40">
        <v>761</v>
      </c>
      <c r="O8" s="40">
        <v>704</v>
      </c>
      <c r="P8" s="40">
        <v>673</v>
      </c>
      <c r="Q8" s="40">
        <v>618</v>
      </c>
      <c r="R8" s="40">
        <v>599</v>
      </c>
      <c r="S8" s="40">
        <v>594</v>
      </c>
      <c r="T8" s="40">
        <v>615</v>
      </c>
      <c r="U8" s="40">
        <v>642</v>
      </c>
      <c r="V8" s="40">
        <v>626</v>
      </c>
    </row>
    <row r="9" spans="1:22" customFormat="1" ht="18" customHeight="1">
      <c r="A9" s="36" t="s">
        <v>83</v>
      </c>
      <c r="B9" s="6">
        <v>4</v>
      </c>
      <c r="C9" s="6">
        <v>6</v>
      </c>
      <c r="D9" s="6">
        <v>8</v>
      </c>
      <c r="E9" s="6">
        <v>10</v>
      </c>
      <c r="F9" s="6">
        <v>10</v>
      </c>
      <c r="G9" s="6">
        <v>453</v>
      </c>
      <c r="H9" s="6">
        <v>567</v>
      </c>
      <c r="I9" s="6">
        <v>612</v>
      </c>
      <c r="J9" s="6">
        <v>662</v>
      </c>
      <c r="K9" s="6">
        <v>673</v>
      </c>
      <c r="L9" s="6">
        <v>673</v>
      </c>
      <c r="M9" s="6">
        <v>631</v>
      </c>
      <c r="N9" s="6">
        <v>516</v>
      </c>
      <c r="O9" s="6">
        <v>457</v>
      </c>
      <c r="P9" s="6">
        <v>444</v>
      </c>
      <c r="Q9" s="6">
        <v>409</v>
      </c>
      <c r="R9" s="6">
        <v>385</v>
      </c>
      <c r="S9" s="6">
        <v>372</v>
      </c>
      <c r="T9" s="6">
        <v>356</v>
      </c>
      <c r="U9" s="6">
        <v>341</v>
      </c>
      <c r="V9" s="6">
        <v>340</v>
      </c>
    </row>
    <row r="10" spans="1:22" customFormat="1" ht="18" customHeight="1">
      <c r="A10" s="36" t="s">
        <v>84</v>
      </c>
      <c r="B10" s="6">
        <v>124</v>
      </c>
      <c r="C10" s="6">
        <v>204</v>
      </c>
      <c r="D10" s="6">
        <v>263</v>
      </c>
      <c r="E10" s="6">
        <v>356</v>
      </c>
      <c r="F10" s="6">
        <v>435</v>
      </c>
      <c r="G10" s="6">
        <v>4</v>
      </c>
      <c r="H10" s="6">
        <v>6</v>
      </c>
      <c r="I10" s="6">
        <v>6</v>
      </c>
      <c r="J10" s="6">
        <v>5</v>
      </c>
      <c r="K10" s="6">
        <v>4</v>
      </c>
      <c r="L10" s="6">
        <v>4</v>
      </c>
      <c r="M10" s="6">
        <v>4</v>
      </c>
      <c r="N10" s="6">
        <v>4</v>
      </c>
      <c r="O10" s="6">
        <v>4</v>
      </c>
      <c r="P10" s="6">
        <v>7</v>
      </c>
      <c r="Q10" s="6">
        <v>5</v>
      </c>
      <c r="R10" s="6">
        <v>6</v>
      </c>
      <c r="S10" s="6">
        <v>7</v>
      </c>
      <c r="T10" s="6">
        <v>10</v>
      </c>
      <c r="U10" s="6">
        <v>19</v>
      </c>
      <c r="V10" s="6">
        <v>18</v>
      </c>
    </row>
    <row r="11" spans="1:22" customFormat="1" ht="18" customHeight="1">
      <c r="A11" s="36" t="s">
        <v>85</v>
      </c>
      <c r="B11" s="6">
        <v>114</v>
      </c>
      <c r="C11" s="6">
        <v>125</v>
      </c>
      <c r="D11" s="6">
        <v>126</v>
      </c>
      <c r="E11" s="6">
        <v>116</v>
      </c>
      <c r="F11" s="6">
        <v>136</v>
      </c>
      <c r="G11" s="6">
        <v>155</v>
      </c>
      <c r="H11" s="6">
        <v>204</v>
      </c>
      <c r="I11" s="6">
        <v>196</v>
      </c>
      <c r="J11" s="6">
        <v>185</v>
      </c>
      <c r="K11" s="6">
        <v>182</v>
      </c>
      <c r="L11" s="6">
        <v>182</v>
      </c>
      <c r="M11" s="6">
        <v>181</v>
      </c>
      <c r="N11" s="6">
        <v>184</v>
      </c>
      <c r="O11" s="6">
        <v>186</v>
      </c>
      <c r="P11" s="6">
        <v>175</v>
      </c>
      <c r="Q11" s="6">
        <v>163</v>
      </c>
      <c r="R11" s="6">
        <v>166</v>
      </c>
      <c r="S11" s="6">
        <v>175</v>
      </c>
      <c r="T11" s="6">
        <v>187</v>
      </c>
      <c r="U11" s="6">
        <v>201</v>
      </c>
      <c r="V11" s="6">
        <v>188</v>
      </c>
    </row>
    <row r="12" spans="1:22" customFormat="1" ht="18" customHeight="1">
      <c r="A12" s="36" t="s">
        <v>86</v>
      </c>
      <c r="B12" s="6">
        <v>0</v>
      </c>
      <c r="C12" s="6">
        <v>1</v>
      </c>
      <c r="D12" s="6">
        <v>1</v>
      </c>
      <c r="E12" s="6">
        <v>1</v>
      </c>
      <c r="F12" s="6">
        <v>1</v>
      </c>
      <c r="G12" s="6">
        <v>0</v>
      </c>
      <c r="H12" s="6">
        <v>0</v>
      </c>
      <c r="I12" s="6">
        <v>0</v>
      </c>
      <c r="J12" s="6">
        <v>2</v>
      </c>
      <c r="K12" s="6">
        <v>2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1</v>
      </c>
      <c r="R12" s="6">
        <v>1</v>
      </c>
      <c r="S12" s="6">
        <v>1</v>
      </c>
      <c r="T12" s="6">
        <v>1</v>
      </c>
      <c r="U12" s="6">
        <v>1</v>
      </c>
      <c r="V12" s="6">
        <v>1</v>
      </c>
    </row>
    <row r="13" spans="1:22" customFormat="1" ht="18" customHeight="1">
      <c r="A13" s="36" t="s">
        <v>87</v>
      </c>
      <c r="B13" s="6">
        <v>2</v>
      </c>
      <c r="C13" s="6">
        <v>5</v>
      </c>
      <c r="D13" s="6">
        <v>4</v>
      </c>
      <c r="E13" s="6">
        <v>5</v>
      </c>
      <c r="F13" s="6">
        <v>4</v>
      </c>
      <c r="G13" s="6">
        <v>4</v>
      </c>
      <c r="H13" s="6">
        <v>5</v>
      </c>
      <c r="I13" s="6">
        <v>4</v>
      </c>
      <c r="J13" s="6">
        <v>4</v>
      </c>
      <c r="K13" s="6">
        <v>7</v>
      </c>
      <c r="L13" s="6">
        <v>7</v>
      </c>
      <c r="M13" s="6">
        <v>7</v>
      </c>
      <c r="N13" s="6">
        <v>6</v>
      </c>
      <c r="O13" s="6">
        <v>5</v>
      </c>
      <c r="P13" s="6">
        <v>4</v>
      </c>
      <c r="Q13" s="6">
        <v>5</v>
      </c>
      <c r="R13" s="6">
        <v>5</v>
      </c>
      <c r="S13" s="6">
        <v>4</v>
      </c>
      <c r="T13" s="6">
        <v>9</v>
      </c>
      <c r="U13" s="6">
        <v>18</v>
      </c>
      <c r="V13" s="6">
        <v>20</v>
      </c>
    </row>
    <row r="14" spans="1:22" customFormat="1" ht="18" customHeight="1">
      <c r="A14" s="36" t="s">
        <v>88</v>
      </c>
      <c r="B14" s="6">
        <v>22</v>
      </c>
      <c r="C14" s="6">
        <v>34</v>
      </c>
      <c r="D14" s="6">
        <v>32</v>
      </c>
      <c r="E14" s="6">
        <v>34</v>
      </c>
      <c r="F14" s="6">
        <v>45</v>
      </c>
      <c r="G14" s="6">
        <v>59</v>
      </c>
      <c r="H14" s="6">
        <v>69</v>
      </c>
      <c r="I14" s="6">
        <v>61</v>
      </c>
      <c r="J14" s="6">
        <v>59</v>
      </c>
      <c r="K14" s="6">
        <v>40</v>
      </c>
      <c r="L14" s="6">
        <v>32</v>
      </c>
      <c r="M14" s="6">
        <v>22</v>
      </c>
      <c r="N14" s="6">
        <v>18</v>
      </c>
      <c r="O14" s="6">
        <v>17</v>
      </c>
      <c r="P14" s="6">
        <v>14</v>
      </c>
      <c r="Q14" s="6">
        <v>11</v>
      </c>
      <c r="R14" s="6">
        <v>13</v>
      </c>
      <c r="S14" s="6">
        <v>14</v>
      </c>
      <c r="T14" s="6">
        <v>18</v>
      </c>
      <c r="U14" s="6">
        <v>26</v>
      </c>
      <c r="V14" s="6">
        <v>35</v>
      </c>
    </row>
    <row r="15" spans="1:22" customFormat="1" ht="18" customHeight="1">
      <c r="A15" s="36" t="s">
        <v>89</v>
      </c>
      <c r="B15" s="6">
        <v>1</v>
      </c>
      <c r="C15" s="6">
        <v>4</v>
      </c>
      <c r="D15" s="6">
        <v>6</v>
      </c>
      <c r="E15" s="6">
        <v>8</v>
      </c>
      <c r="F15" s="6">
        <v>5</v>
      </c>
      <c r="G15" s="6">
        <v>8</v>
      </c>
      <c r="H15" s="6">
        <v>12</v>
      </c>
      <c r="I15" s="6">
        <v>15</v>
      </c>
      <c r="J15" s="6">
        <v>22</v>
      </c>
      <c r="K15" s="6">
        <v>22</v>
      </c>
      <c r="L15" s="6">
        <v>25</v>
      </c>
      <c r="M15" s="6">
        <v>29</v>
      </c>
      <c r="N15" s="6">
        <v>33</v>
      </c>
      <c r="O15" s="6">
        <v>35</v>
      </c>
      <c r="P15" s="6">
        <v>28</v>
      </c>
      <c r="Q15" s="6">
        <v>24</v>
      </c>
      <c r="R15" s="6">
        <v>23</v>
      </c>
      <c r="S15" s="6">
        <v>21</v>
      </c>
      <c r="T15" s="6">
        <v>34</v>
      </c>
      <c r="U15" s="6">
        <v>36</v>
      </c>
      <c r="V15" s="6">
        <v>24</v>
      </c>
    </row>
    <row r="16" spans="1:22" customFormat="1" ht="18" customHeight="1">
      <c r="A16" s="36" t="s">
        <v>90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</row>
    <row r="17" spans="1:22" customFormat="1" ht="18" customHeight="1">
      <c r="A17" s="30" t="s">
        <v>93</v>
      </c>
      <c r="B17" s="54">
        <v>0</v>
      </c>
      <c r="C17" s="54">
        <v>0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0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4">
        <v>0</v>
      </c>
      <c r="T17" s="54">
        <v>0</v>
      </c>
      <c r="U17" s="54">
        <v>0</v>
      </c>
      <c r="V17" s="54">
        <v>0</v>
      </c>
    </row>
    <row r="18" spans="1:22" customFormat="1" ht="18" customHeight="1">
      <c r="A18" s="32" t="s">
        <v>47</v>
      </c>
      <c r="B18" s="33"/>
      <c r="C18" s="33"/>
      <c r="D18" s="33"/>
      <c r="E18" s="33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  <row r="19" spans="1:22" customFormat="1" ht="18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22" customFormat="1" ht="18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spans="1:22" customFormat="1" ht="18" customHeight="1">
      <c r="A21" s="79" t="s">
        <v>48</v>
      </c>
      <c r="B21" s="80">
        <v>2002</v>
      </c>
      <c r="C21" s="80">
        <v>2003</v>
      </c>
      <c r="D21" s="80">
        <v>2004</v>
      </c>
      <c r="E21" s="80">
        <v>2005</v>
      </c>
      <c r="F21" s="80">
        <v>2006</v>
      </c>
      <c r="G21" s="80">
        <v>2007</v>
      </c>
      <c r="H21" s="80">
        <v>2008</v>
      </c>
      <c r="I21" s="80">
        <v>2009</v>
      </c>
      <c r="J21" s="80">
        <v>2010</v>
      </c>
      <c r="K21" s="80">
        <v>2011</v>
      </c>
      <c r="L21" s="80">
        <v>2012</v>
      </c>
      <c r="M21" s="80">
        <v>2013</v>
      </c>
      <c r="N21" s="80">
        <v>2014</v>
      </c>
      <c r="O21" s="80">
        <v>2015</v>
      </c>
      <c r="P21" s="80">
        <v>2016</v>
      </c>
      <c r="Q21" s="80">
        <v>2017</v>
      </c>
      <c r="R21" s="80">
        <v>2018</v>
      </c>
      <c r="S21" s="80">
        <v>2019</v>
      </c>
      <c r="T21" s="80">
        <v>2020</v>
      </c>
      <c r="U21" s="80">
        <v>2021</v>
      </c>
      <c r="V21" s="80">
        <v>2022</v>
      </c>
    </row>
    <row r="22" spans="1:22" customFormat="1" ht="18" customHeight="1">
      <c r="A22" s="56" t="s">
        <v>82</v>
      </c>
      <c r="B22" s="40">
        <v>182</v>
      </c>
      <c r="C22" s="40">
        <v>238</v>
      </c>
      <c r="D22" s="40">
        <v>259</v>
      </c>
      <c r="E22" s="40">
        <v>312</v>
      </c>
      <c r="F22" s="40">
        <v>376</v>
      </c>
      <c r="G22" s="40">
        <v>398</v>
      </c>
      <c r="H22" s="40">
        <v>504</v>
      </c>
      <c r="I22" s="40">
        <v>513</v>
      </c>
      <c r="J22" s="40">
        <v>523</v>
      </c>
      <c r="K22" s="40">
        <v>509</v>
      </c>
      <c r="L22" s="40">
        <v>505</v>
      </c>
      <c r="M22" s="40">
        <v>492</v>
      </c>
      <c r="N22" s="40">
        <v>410</v>
      </c>
      <c r="O22" s="40">
        <v>369</v>
      </c>
      <c r="P22" s="40">
        <v>343</v>
      </c>
      <c r="Q22" s="40">
        <v>305</v>
      </c>
      <c r="R22" s="40">
        <v>298</v>
      </c>
      <c r="S22" s="40">
        <v>305</v>
      </c>
      <c r="T22" s="40">
        <v>308</v>
      </c>
      <c r="U22" s="40">
        <v>322</v>
      </c>
      <c r="V22" s="40">
        <v>321</v>
      </c>
    </row>
    <row r="23" spans="1:22" customFormat="1" ht="18" customHeight="1">
      <c r="A23" s="36" t="s">
        <v>83</v>
      </c>
      <c r="B23" s="6">
        <v>3</v>
      </c>
      <c r="C23" s="6">
        <v>5</v>
      </c>
      <c r="D23" s="6">
        <v>5</v>
      </c>
      <c r="E23" s="6">
        <v>6</v>
      </c>
      <c r="F23" s="6">
        <v>7</v>
      </c>
      <c r="G23" s="6">
        <v>267</v>
      </c>
      <c r="H23" s="6">
        <v>332</v>
      </c>
      <c r="I23" s="6">
        <v>351</v>
      </c>
      <c r="J23" s="6">
        <v>374</v>
      </c>
      <c r="K23" s="6">
        <v>374</v>
      </c>
      <c r="L23" s="6">
        <v>372</v>
      </c>
      <c r="M23" s="6">
        <v>358</v>
      </c>
      <c r="N23" s="6">
        <v>279</v>
      </c>
      <c r="O23" s="6">
        <v>237</v>
      </c>
      <c r="P23" s="6">
        <v>223</v>
      </c>
      <c r="Q23" s="6">
        <v>197</v>
      </c>
      <c r="R23" s="6">
        <v>191</v>
      </c>
      <c r="S23" s="6">
        <v>186</v>
      </c>
      <c r="T23" s="6">
        <v>172</v>
      </c>
      <c r="U23" s="6">
        <v>169</v>
      </c>
      <c r="V23" s="6">
        <v>170</v>
      </c>
    </row>
    <row r="24" spans="1:22" customFormat="1" ht="18" customHeight="1">
      <c r="A24" s="36" t="s">
        <v>84</v>
      </c>
      <c r="B24" s="6">
        <v>86</v>
      </c>
      <c r="C24" s="6">
        <v>134</v>
      </c>
      <c r="D24" s="6">
        <v>159</v>
      </c>
      <c r="E24" s="6">
        <v>215</v>
      </c>
      <c r="F24" s="6">
        <v>257</v>
      </c>
      <c r="G24" s="6">
        <v>1</v>
      </c>
      <c r="H24" s="6">
        <v>3</v>
      </c>
      <c r="I24" s="6">
        <v>3</v>
      </c>
      <c r="J24" s="6">
        <v>2</v>
      </c>
      <c r="K24" s="6">
        <v>1</v>
      </c>
      <c r="L24" s="6">
        <v>1</v>
      </c>
      <c r="M24" s="6">
        <v>1</v>
      </c>
      <c r="N24" s="6">
        <v>1</v>
      </c>
      <c r="O24" s="6">
        <v>1</v>
      </c>
      <c r="P24" s="6">
        <v>3</v>
      </c>
      <c r="Q24" s="6">
        <v>2</v>
      </c>
      <c r="R24" s="6">
        <v>3</v>
      </c>
      <c r="S24" s="6">
        <v>3</v>
      </c>
      <c r="T24" s="6">
        <v>4</v>
      </c>
      <c r="U24" s="6">
        <v>7</v>
      </c>
      <c r="V24" s="6">
        <v>7</v>
      </c>
    </row>
    <row r="25" spans="1:22" customFormat="1" ht="18" customHeight="1">
      <c r="A25" s="36" t="s">
        <v>85</v>
      </c>
      <c r="B25" s="6">
        <v>84</v>
      </c>
      <c r="C25" s="6">
        <v>85</v>
      </c>
      <c r="D25" s="6">
        <v>79</v>
      </c>
      <c r="E25" s="6">
        <v>72</v>
      </c>
      <c r="F25" s="6">
        <v>90</v>
      </c>
      <c r="G25" s="6">
        <v>97</v>
      </c>
      <c r="H25" s="6">
        <v>130</v>
      </c>
      <c r="I25" s="6">
        <v>122</v>
      </c>
      <c r="J25" s="6">
        <v>110</v>
      </c>
      <c r="K25" s="6">
        <v>104</v>
      </c>
      <c r="L25" s="6">
        <v>102</v>
      </c>
      <c r="M25" s="6">
        <v>101</v>
      </c>
      <c r="N25" s="6">
        <v>99</v>
      </c>
      <c r="O25" s="6">
        <v>99</v>
      </c>
      <c r="P25" s="6">
        <v>93</v>
      </c>
      <c r="Q25" s="6">
        <v>85</v>
      </c>
      <c r="R25" s="6">
        <v>86</v>
      </c>
      <c r="S25" s="6">
        <v>100</v>
      </c>
      <c r="T25" s="6">
        <v>110</v>
      </c>
      <c r="U25" s="6">
        <v>119</v>
      </c>
      <c r="V25" s="6">
        <v>119</v>
      </c>
    </row>
    <row r="26" spans="1:22" customFormat="1" ht="18" customHeight="1">
      <c r="A26" s="36" t="s">
        <v>86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1</v>
      </c>
      <c r="K26" s="6">
        <v>1</v>
      </c>
      <c r="L26" s="6">
        <v>0</v>
      </c>
      <c r="M26" s="6">
        <v>0</v>
      </c>
      <c r="N26" s="6">
        <v>0</v>
      </c>
      <c r="O26" s="6">
        <v>0</v>
      </c>
      <c r="P26" s="6">
        <v>1</v>
      </c>
      <c r="Q26" s="6">
        <v>1</v>
      </c>
      <c r="R26" s="6">
        <v>1</v>
      </c>
      <c r="S26" s="6">
        <v>1</v>
      </c>
      <c r="T26" s="6">
        <v>1</v>
      </c>
      <c r="U26" s="6">
        <v>1</v>
      </c>
      <c r="V26" s="6">
        <v>0</v>
      </c>
    </row>
    <row r="27" spans="1:22" customFormat="1" ht="18" customHeight="1">
      <c r="A27" s="36" t="s">
        <v>87</v>
      </c>
      <c r="B27" s="29">
        <v>0</v>
      </c>
      <c r="C27" s="29">
        <v>1</v>
      </c>
      <c r="D27" s="29">
        <v>1</v>
      </c>
      <c r="E27" s="29">
        <v>1</v>
      </c>
      <c r="F27" s="29">
        <v>1</v>
      </c>
      <c r="G27" s="29">
        <v>1</v>
      </c>
      <c r="H27" s="29">
        <v>1</v>
      </c>
      <c r="I27" s="29">
        <v>1</v>
      </c>
      <c r="J27" s="29">
        <v>1</v>
      </c>
      <c r="K27" s="29">
        <v>2</v>
      </c>
      <c r="L27" s="29">
        <v>2</v>
      </c>
      <c r="M27" s="29">
        <v>2</v>
      </c>
      <c r="N27" s="29">
        <v>1</v>
      </c>
      <c r="O27" s="29">
        <v>1</v>
      </c>
      <c r="P27" s="29">
        <v>1</v>
      </c>
      <c r="Q27" s="29">
        <v>1</v>
      </c>
      <c r="R27" s="29">
        <v>1</v>
      </c>
      <c r="S27" s="29">
        <v>1</v>
      </c>
      <c r="T27" s="29">
        <v>0</v>
      </c>
      <c r="U27" s="29">
        <v>4</v>
      </c>
      <c r="V27" s="29">
        <v>5</v>
      </c>
    </row>
    <row r="28" spans="1:22" customFormat="1" ht="18" customHeight="1">
      <c r="A28" s="36" t="s">
        <v>88</v>
      </c>
      <c r="B28" s="29">
        <v>9</v>
      </c>
      <c r="C28" s="29">
        <v>12</v>
      </c>
      <c r="D28" s="29">
        <v>11</v>
      </c>
      <c r="E28" s="29">
        <v>13</v>
      </c>
      <c r="F28" s="29">
        <v>18</v>
      </c>
      <c r="G28" s="29">
        <v>29</v>
      </c>
      <c r="H28" s="29">
        <v>33</v>
      </c>
      <c r="I28" s="29">
        <v>28</v>
      </c>
      <c r="J28" s="29">
        <v>20</v>
      </c>
      <c r="K28" s="29">
        <v>12</v>
      </c>
      <c r="L28" s="29">
        <v>10</v>
      </c>
      <c r="M28" s="29">
        <v>8</v>
      </c>
      <c r="N28" s="29">
        <v>6</v>
      </c>
      <c r="O28" s="29">
        <v>6</v>
      </c>
      <c r="P28" s="29">
        <v>4</v>
      </c>
      <c r="Q28" s="29">
        <v>4</v>
      </c>
      <c r="R28" s="29">
        <v>4</v>
      </c>
      <c r="S28" s="29">
        <v>4</v>
      </c>
      <c r="T28" s="29">
        <v>4</v>
      </c>
      <c r="U28" s="29">
        <v>6</v>
      </c>
      <c r="V28" s="29">
        <v>9</v>
      </c>
    </row>
    <row r="29" spans="1:22" customFormat="1" ht="18" customHeight="1">
      <c r="A29" s="36" t="s">
        <v>89</v>
      </c>
      <c r="B29" s="29">
        <v>0</v>
      </c>
      <c r="C29" s="29">
        <v>1</v>
      </c>
      <c r="D29" s="29">
        <v>4</v>
      </c>
      <c r="E29" s="29">
        <v>5</v>
      </c>
      <c r="F29" s="29">
        <v>3</v>
      </c>
      <c r="G29" s="29">
        <v>3</v>
      </c>
      <c r="H29" s="29">
        <v>5</v>
      </c>
      <c r="I29" s="29">
        <v>8</v>
      </c>
      <c r="J29" s="29">
        <v>15</v>
      </c>
      <c r="K29" s="29">
        <v>15</v>
      </c>
      <c r="L29" s="29">
        <v>18</v>
      </c>
      <c r="M29" s="29">
        <v>22</v>
      </c>
      <c r="N29" s="29">
        <v>24</v>
      </c>
      <c r="O29" s="29">
        <v>25</v>
      </c>
      <c r="P29" s="29">
        <v>18</v>
      </c>
      <c r="Q29" s="29">
        <v>15</v>
      </c>
      <c r="R29" s="29">
        <v>12</v>
      </c>
      <c r="S29" s="29">
        <v>10</v>
      </c>
      <c r="T29" s="29">
        <v>17</v>
      </c>
      <c r="U29" s="29">
        <v>16</v>
      </c>
      <c r="V29" s="29">
        <v>11</v>
      </c>
    </row>
    <row r="30" spans="1:22" customFormat="1" ht="18" customHeight="1">
      <c r="A30" s="36" t="s">
        <v>90</v>
      </c>
      <c r="B30" s="29">
        <v>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</row>
    <row r="31" spans="1:22" customFormat="1" ht="18" customHeight="1">
      <c r="A31" s="30" t="s">
        <v>93</v>
      </c>
      <c r="B31" s="54">
        <v>0</v>
      </c>
      <c r="C31" s="54">
        <v>0</v>
      </c>
      <c r="D31" s="54">
        <v>0</v>
      </c>
      <c r="E31" s="54">
        <v>0</v>
      </c>
      <c r="F31" s="54">
        <v>0</v>
      </c>
      <c r="G31" s="54">
        <v>0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0</v>
      </c>
      <c r="N31" s="54">
        <v>0</v>
      </c>
      <c r="O31" s="54">
        <v>0</v>
      </c>
      <c r="P31" s="54">
        <v>0</v>
      </c>
      <c r="Q31" s="54">
        <v>0</v>
      </c>
      <c r="R31" s="54">
        <v>0</v>
      </c>
      <c r="S31" s="54">
        <v>0</v>
      </c>
      <c r="T31" s="54">
        <v>0</v>
      </c>
      <c r="U31" s="54">
        <v>0</v>
      </c>
      <c r="V31" s="54">
        <v>0</v>
      </c>
    </row>
    <row r="32" spans="1:22" customFormat="1" ht="18" customHeight="1">
      <c r="A32" s="32" t="s">
        <v>47</v>
      </c>
      <c r="B32" s="33"/>
      <c r="C32" s="33"/>
      <c r="D32" s="33"/>
      <c r="E32" s="33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1:22" customFormat="1" ht="18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spans="1:22" customFormat="1" ht="18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spans="1:22" customFormat="1" ht="18" customHeight="1">
      <c r="A35" s="79" t="s">
        <v>49</v>
      </c>
      <c r="B35" s="80">
        <v>2002</v>
      </c>
      <c r="C35" s="80">
        <v>2003</v>
      </c>
      <c r="D35" s="80">
        <v>2004</v>
      </c>
      <c r="E35" s="80">
        <v>2005</v>
      </c>
      <c r="F35" s="80">
        <v>2006</v>
      </c>
      <c r="G35" s="80">
        <v>2007</v>
      </c>
      <c r="H35" s="80">
        <v>2008</v>
      </c>
      <c r="I35" s="80">
        <v>2009</v>
      </c>
      <c r="J35" s="80">
        <v>2010</v>
      </c>
      <c r="K35" s="80">
        <v>2011</v>
      </c>
      <c r="L35" s="80">
        <v>2012</v>
      </c>
      <c r="M35" s="80">
        <v>2013</v>
      </c>
      <c r="N35" s="80">
        <v>2014</v>
      </c>
      <c r="O35" s="80">
        <v>2015</v>
      </c>
      <c r="P35" s="80">
        <v>2016</v>
      </c>
      <c r="Q35" s="80">
        <v>2017</v>
      </c>
      <c r="R35" s="80">
        <v>2018</v>
      </c>
      <c r="S35" s="80">
        <v>2019</v>
      </c>
      <c r="T35" s="80">
        <v>2020</v>
      </c>
      <c r="U35" s="80">
        <v>2021</v>
      </c>
      <c r="V35" s="80">
        <v>2022</v>
      </c>
    </row>
    <row r="36" spans="1:22" customFormat="1" ht="18" customHeight="1">
      <c r="A36" s="56" t="s">
        <v>82</v>
      </c>
      <c r="B36" s="40">
        <v>85</v>
      </c>
      <c r="C36" s="40">
        <v>141</v>
      </c>
      <c r="D36" s="40">
        <v>181</v>
      </c>
      <c r="E36" s="40">
        <v>218</v>
      </c>
      <c r="F36" s="40">
        <v>260</v>
      </c>
      <c r="G36" s="40">
        <v>285</v>
      </c>
      <c r="H36" s="40">
        <v>359</v>
      </c>
      <c r="I36" s="40">
        <v>381</v>
      </c>
      <c r="J36" s="40">
        <v>416</v>
      </c>
      <c r="K36" s="40">
        <v>421</v>
      </c>
      <c r="L36" s="40">
        <v>418</v>
      </c>
      <c r="M36" s="40">
        <v>382</v>
      </c>
      <c r="N36" s="40">
        <v>351</v>
      </c>
      <c r="O36" s="40">
        <v>335</v>
      </c>
      <c r="P36" s="40">
        <v>330</v>
      </c>
      <c r="Q36" s="40">
        <v>313</v>
      </c>
      <c r="R36" s="40">
        <v>301</v>
      </c>
      <c r="S36" s="40">
        <v>289</v>
      </c>
      <c r="T36" s="40">
        <v>307</v>
      </c>
      <c r="U36" s="40">
        <v>320</v>
      </c>
      <c r="V36" s="40">
        <v>305</v>
      </c>
    </row>
    <row r="37" spans="1:22" customFormat="1" ht="18" customHeight="1">
      <c r="A37" s="36" t="s">
        <v>83</v>
      </c>
      <c r="B37" s="6">
        <v>1</v>
      </c>
      <c r="C37" s="6">
        <v>1</v>
      </c>
      <c r="D37" s="6">
        <v>3</v>
      </c>
      <c r="E37" s="6">
        <v>4</v>
      </c>
      <c r="F37" s="6">
        <v>3</v>
      </c>
      <c r="G37" s="6">
        <v>186</v>
      </c>
      <c r="H37" s="6">
        <v>235</v>
      </c>
      <c r="I37" s="6">
        <v>261</v>
      </c>
      <c r="J37" s="6">
        <v>288</v>
      </c>
      <c r="K37" s="6">
        <v>299</v>
      </c>
      <c r="L37" s="6">
        <v>301</v>
      </c>
      <c r="M37" s="6">
        <v>273</v>
      </c>
      <c r="N37" s="6">
        <v>237</v>
      </c>
      <c r="O37" s="6">
        <v>220</v>
      </c>
      <c r="P37" s="6">
        <v>221</v>
      </c>
      <c r="Q37" s="6">
        <v>212</v>
      </c>
      <c r="R37" s="6">
        <v>194</v>
      </c>
      <c r="S37" s="6">
        <v>186</v>
      </c>
      <c r="T37" s="6">
        <v>184</v>
      </c>
      <c r="U37" s="6">
        <v>172</v>
      </c>
      <c r="V37" s="6">
        <v>170</v>
      </c>
    </row>
    <row r="38" spans="1:22" customFormat="1" ht="18" customHeight="1">
      <c r="A38" s="36" t="s">
        <v>84</v>
      </c>
      <c r="B38" s="6">
        <v>38</v>
      </c>
      <c r="C38" s="6">
        <v>70</v>
      </c>
      <c r="D38" s="6">
        <v>104</v>
      </c>
      <c r="E38" s="6">
        <v>141</v>
      </c>
      <c r="F38" s="6">
        <v>178</v>
      </c>
      <c r="G38" s="6">
        <v>3</v>
      </c>
      <c r="H38" s="6">
        <v>3</v>
      </c>
      <c r="I38" s="6">
        <v>3</v>
      </c>
      <c r="J38" s="6">
        <v>3</v>
      </c>
      <c r="K38" s="6">
        <v>3</v>
      </c>
      <c r="L38" s="6">
        <v>3</v>
      </c>
      <c r="M38" s="6">
        <v>3</v>
      </c>
      <c r="N38" s="6">
        <v>3</v>
      </c>
      <c r="O38" s="6">
        <v>3</v>
      </c>
      <c r="P38" s="6">
        <v>4</v>
      </c>
      <c r="Q38" s="6">
        <v>3</v>
      </c>
      <c r="R38" s="6">
        <v>3</v>
      </c>
      <c r="S38" s="6">
        <v>4</v>
      </c>
      <c r="T38" s="6">
        <v>6</v>
      </c>
      <c r="U38" s="6">
        <v>12</v>
      </c>
      <c r="V38" s="6">
        <v>11</v>
      </c>
    </row>
    <row r="39" spans="1:22" customFormat="1" ht="18" customHeight="1">
      <c r="A39" s="36" t="s">
        <v>85</v>
      </c>
      <c r="B39" s="6">
        <v>30</v>
      </c>
      <c r="C39" s="6">
        <v>40</v>
      </c>
      <c r="D39" s="6">
        <v>47</v>
      </c>
      <c r="E39" s="6">
        <v>44</v>
      </c>
      <c r="F39" s="6">
        <v>46</v>
      </c>
      <c r="G39" s="6">
        <v>58</v>
      </c>
      <c r="H39" s="6">
        <v>74</v>
      </c>
      <c r="I39" s="6">
        <v>74</v>
      </c>
      <c r="J39" s="6">
        <v>75</v>
      </c>
      <c r="K39" s="6">
        <v>78</v>
      </c>
      <c r="L39" s="6">
        <v>80</v>
      </c>
      <c r="M39" s="6">
        <v>80</v>
      </c>
      <c r="N39" s="6">
        <v>85</v>
      </c>
      <c r="O39" s="6">
        <v>87</v>
      </c>
      <c r="P39" s="6">
        <v>82</v>
      </c>
      <c r="Q39" s="6">
        <v>78</v>
      </c>
      <c r="R39" s="6">
        <v>80</v>
      </c>
      <c r="S39" s="6">
        <v>75</v>
      </c>
      <c r="T39" s="6">
        <v>77</v>
      </c>
      <c r="U39" s="6">
        <v>82</v>
      </c>
      <c r="V39" s="6">
        <v>69</v>
      </c>
    </row>
    <row r="40" spans="1:22" customFormat="1" ht="18" customHeight="1">
      <c r="A40" s="36" t="s">
        <v>86</v>
      </c>
      <c r="B40" s="6">
        <v>0</v>
      </c>
      <c r="C40" s="6">
        <v>1</v>
      </c>
      <c r="D40" s="6">
        <v>1</v>
      </c>
      <c r="E40" s="6">
        <v>1</v>
      </c>
      <c r="F40" s="6">
        <v>1</v>
      </c>
      <c r="G40" s="6">
        <v>0</v>
      </c>
      <c r="H40" s="6">
        <v>0</v>
      </c>
      <c r="I40" s="6">
        <v>0</v>
      </c>
      <c r="J40" s="6">
        <v>1</v>
      </c>
      <c r="K40" s="6">
        <v>1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1</v>
      </c>
    </row>
    <row r="41" spans="1:22" customFormat="1" ht="18" customHeight="1">
      <c r="A41" s="36" t="s">
        <v>87</v>
      </c>
      <c r="B41" s="6">
        <v>2</v>
      </c>
      <c r="C41" s="6">
        <v>4</v>
      </c>
      <c r="D41" s="6">
        <v>3</v>
      </c>
      <c r="E41" s="6">
        <v>4</v>
      </c>
      <c r="F41" s="6">
        <v>3</v>
      </c>
      <c r="G41" s="6">
        <v>3</v>
      </c>
      <c r="H41" s="6">
        <v>4</v>
      </c>
      <c r="I41" s="6">
        <v>3</v>
      </c>
      <c r="J41" s="6">
        <v>3</v>
      </c>
      <c r="K41" s="6">
        <v>5</v>
      </c>
      <c r="L41" s="6">
        <v>5</v>
      </c>
      <c r="M41" s="6">
        <v>5</v>
      </c>
      <c r="N41" s="6">
        <v>5</v>
      </c>
      <c r="O41" s="6">
        <v>4</v>
      </c>
      <c r="P41" s="6">
        <v>3</v>
      </c>
      <c r="Q41" s="6">
        <v>4</v>
      </c>
      <c r="R41" s="6">
        <v>4</v>
      </c>
      <c r="S41" s="6">
        <v>3</v>
      </c>
      <c r="T41" s="6">
        <v>9</v>
      </c>
      <c r="U41" s="6">
        <v>14</v>
      </c>
      <c r="V41" s="6">
        <v>15</v>
      </c>
    </row>
    <row r="42" spans="1:22" customFormat="1" ht="18" customHeight="1">
      <c r="A42" s="36" t="s">
        <v>88</v>
      </c>
      <c r="B42" s="29">
        <v>13</v>
      </c>
      <c r="C42" s="29">
        <v>22</v>
      </c>
      <c r="D42" s="29">
        <v>21</v>
      </c>
      <c r="E42" s="29">
        <v>21</v>
      </c>
      <c r="F42" s="29">
        <v>27</v>
      </c>
      <c r="G42" s="29">
        <v>30</v>
      </c>
      <c r="H42" s="29">
        <v>36</v>
      </c>
      <c r="I42" s="29">
        <v>33</v>
      </c>
      <c r="J42" s="29">
        <v>39</v>
      </c>
      <c r="K42" s="29">
        <v>28</v>
      </c>
      <c r="L42" s="29">
        <v>22</v>
      </c>
      <c r="M42" s="29">
        <v>14</v>
      </c>
      <c r="N42" s="29">
        <v>12</v>
      </c>
      <c r="O42" s="29">
        <v>11</v>
      </c>
      <c r="P42" s="29">
        <v>10</v>
      </c>
      <c r="Q42" s="29">
        <v>7</v>
      </c>
      <c r="R42" s="29">
        <v>9</v>
      </c>
      <c r="S42" s="29">
        <v>10</v>
      </c>
      <c r="T42" s="29">
        <v>14</v>
      </c>
      <c r="U42" s="29">
        <v>20</v>
      </c>
      <c r="V42" s="29">
        <v>26</v>
      </c>
    </row>
    <row r="43" spans="1:22" customFormat="1" ht="18" customHeight="1">
      <c r="A43" s="36" t="s">
        <v>89</v>
      </c>
      <c r="B43" s="29">
        <v>1</v>
      </c>
      <c r="C43" s="29">
        <v>3</v>
      </c>
      <c r="D43" s="29">
        <v>2</v>
      </c>
      <c r="E43" s="29">
        <v>3</v>
      </c>
      <c r="F43" s="29">
        <v>2</v>
      </c>
      <c r="G43" s="29">
        <v>5</v>
      </c>
      <c r="H43" s="29">
        <v>7</v>
      </c>
      <c r="I43" s="29">
        <v>7</v>
      </c>
      <c r="J43" s="29">
        <v>7</v>
      </c>
      <c r="K43" s="29">
        <v>7</v>
      </c>
      <c r="L43" s="29">
        <v>7</v>
      </c>
      <c r="M43" s="29">
        <v>7</v>
      </c>
      <c r="N43" s="29">
        <v>9</v>
      </c>
      <c r="O43" s="29">
        <v>10</v>
      </c>
      <c r="P43" s="29">
        <v>10</v>
      </c>
      <c r="Q43" s="29">
        <v>9</v>
      </c>
      <c r="R43" s="29">
        <v>11</v>
      </c>
      <c r="S43" s="29">
        <v>11</v>
      </c>
      <c r="T43" s="29">
        <v>17</v>
      </c>
      <c r="U43" s="29">
        <v>20</v>
      </c>
      <c r="V43" s="29">
        <v>13</v>
      </c>
    </row>
    <row r="44" spans="1:22" customFormat="1" ht="18" customHeight="1">
      <c r="A44" s="36" t="s">
        <v>90</v>
      </c>
      <c r="B44" s="29">
        <v>0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</row>
    <row r="45" spans="1:22" customFormat="1" ht="18" customHeight="1">
      <c r="A45" s="30" t="s">
        <v>93</v>
      </c>
      <c r="B45" s="54">
        <v>0</v>
      </c>
      <c r="C45" s="54">
        <v>0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4">
        <v>0</v>
      </c>
      <c r="N45" s="54">
        <v>0</v>
      </c>
      <c r="O45" s="54">
        <v>0</v>
      </c>
      <c r="P45" s="54">
        <v>0</v>
      </c>
      <c r="Q45" s="54">
        <v>0</v>
      </c>
      <c r="R45" s="54">
        <v>0</v>
      </c>
      <c r="S45" s="54">
        <v>0</v>
      </c>
      <c r="T45" s="54">
        <v>0</v>
      </c>
      <c r="U45" s="54">
        <v>0</v>
      </c>
      <c r="V45" s="54">
        <v>0</v>
      </c>
    </row>
    <row r="46" spans="1:22" customFormat="1" ht="18" customHeight="1">
      <c r="A46" s="32" t="s">
        <v>47</v>
      </c>
      <c r="B46" s="33"/>
      <c r="C46" s="33"/>
      <c r="D46" s="33"/>
      <c r="E46" s="33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</row>
    <row r="47" spans="1:22" customFormat="1" ht="18" customHeight="1"/>
    <row r="48" spans="1:22" customFormat="1" ht="18" customHeight="1"/>
    <row r="49" spans="1:22" customFormat="1" ht="18" customHeight="1"/>
    <row r="50" spans="1:22" customFormat="1" ht="18" customHeight="1">
      <c r="A50" s="33" t="s">
        <v>94</v>
      </c>
      <c r="B50" s="5"/>
      <c r="C50" s="5"/>
      <c r="D50" s="5"/>
      <c r="E50" s="5"/>
      <c r="F50" s="5"/>
      <c r="G50" s="5"/>
    </row>
    <row r="51" spans="1:22" customFormat="1" ht="18" customHeight="1"/>
    <row r="52" spans="1:22" customFormat="1" ht="18" customHeight="1">
      <c r="A52" s="79" t="s">
        <v>14</v>
      </c>
      <c r="B52" s="80">
        <v>2002</v>
      </c>
      <c r="C52" s="80">
        <v>2003</v>
      </c>
      <c r="D52" s="80">
        <v>2004</v>
      </c>
      <c r="E52" s="80">
        <v>2005</v>
      </c>
      <c r="F52" s="80">
        <v>2006</v>
      </c>
      <c r="G52" s="80">
        <v>2007</v>
      </c>
      <c r="H52" s="80">
        <v>2008</v>
      </c>
      <c r="I52" s="80">
        <v>2009</v>
      </c>
      <c r="J52" s="80">
        <v>2010</v>
      </c>
      <c r="K52" s="80">
        <v>2011</v>
      </c>
      <c r="L52" s="80">
        <v>2012</v>
      </c>
      <c r="M52" s="80">
        <v>2013</v>
      </c>
      <c r="N52" s="80">
        <v>2014</v>
      </c>
      <c r="O52" s="80">
        <v>2015</v>
      </c>
      <c r="P52" s="80">
        <v>2016</v>
      </c>
      <c r="Q52" s="80">
        <v>2017</v>
      </c>
      <c r="R52" s="80">
        <v>2018</v>
      </c>
      <c r="S52" s="80">
        <v>2019</v>
      </c>
      <c r="T52" s="80">
        <v>2020</v>
      </c>
      <c r="U52" s="80">
        <v>2021</v>
      </c>
      <c r="V52" s="80">
        <v>2022</v>
      </c>
    </row>
    <row r="53" spans="1:22" customFormat="1" ht="18" customHeight="1">
      <c r="A53" s="56" t="s">
        <v>82</v>
      </c>
      <c r="B53" s="52">
        <f t="shared" ref="B53:T53" si="0">SUM(B54:B62)</f>
        <v>1</v>
      </c>
      <c r="C53" s="52">
        <f t="shared" si="0"/>
        <v>1</v>
      </c>
      <c r="D53" s="52">
        <f t="shared" si="0"/>
        <v>1</v>
      </c>
      <c r="E53" s="52">
        <f t="shared" si="0"/>
        <v>1</v>
      </c>
      <c r="F53" s="52">
        <f t="shared" si="0"/>
        <v>1</v>
      </c>
      <c r="G53" s="52">
        <f t="shared" si="0"/>
        <v>1</v>
      </c>
      <c r="H53" s="52">
        <f t="shared" si="0"/>
        <v>1</v>
      </c>
      <c r="I53" s="52">
        <f t="shared" si="0"/>
        <v>1</v>
      </c>
      <c r="J53" s="52">
        <f t="shared" si="0"/>
        <v>1</v>
      </c>
      <c r="K53" s="52">
        <f t="shared" si="0"/>
        <v>1</v>
      </c>
      <c r="L53" s="52">
        <f t="shared" si="0"/>
        <v>1</v>
      </c>
      <c r="M53" s="52">
        <f t="shared" si="0"/>
        <v>0.99999999999999989</v>
      </c>
      <c r="N53" s="52">
        <f t="shared" si="0"/>
        <v>0.99999999999999989</v>
      </c>
      <c r="O53" s="52">
        <f t="shared" si="0"/>
        <v>1.0000000000000002</v>
      </c>
      <c r="P53" s="52">
        <f t="shared" si="0"/>
        <v>1</v>
      </c>
      <c r="Q53" s="52">
        <f t="shared" si="0"/>
        <v>0.99999999999999989</v>
      </c>
      <c r="R53" s="52">
        <f t="shared" si="0"/>
        <v>0.99999999999999989</v>
      </c>
      <c r="S53" s="52">
        <f t="shared" si="0"/>
        <v>1</v>
      </c>
      <c r="T53" s="52">
        <f t="shared" si="0"/>
        <v>1</v>
      </c>
      <c r="U53" s="52">
        <f>SUM(U54:U62)</f>
        <v>0.99999999999999989</v>
      </c>
      <c r="V53" s="52">
        <f>SUM(V54:V62)</f>
        <v>1</v>
      </c>
    </row>
    <row r="54" spans="1:22" customFormat="1" ht="18" customHeight="1">
      <c r="A54" s="36" t="s">
        <v>83</v>
      </c>
      <c r="B54" s="7">
        <f t="shared" ref="B54:T54" si="1">B9/B8</f>
        <v>1.4981273408239701E-2</v>
      </c>
      <c r="C54" s="7">
        <f t="shared" si="1"/>
        <v>1.5831134564643801E-2</v>
      </c>
      <c r="D54" s="7">
        <f t="shared" si="1"/>
        <v>1.8181818181818181E-2</v>
      </c>
      <c r="E54" s="7">
        <f t="shared" si="1"/>
        <v>1.8867924528301886E-2</v>
      </c>
      <c r="F54" s="7">
        <f t="shared" si="1"/>
        <v>1.5723270440251572E-2</v>
      </c>
      <c r="G54" s="7">
        <f t="shared" si="1"/>
        <v>0.66325036603221088</v>
      </c>
      <c r="H54" s="7">
        <f t="shared" si="1"/>
        <v>0.65701042873696403</v>
      </c>
      <c r="I54" s="7">
        <f t="shared" si="1"/>
        <v>0.68456375838926176</v>
      </c>
      <c r="J54" s="7">
        <f t="shared" si="1"/>
        <v>0.70500532481363154</v>
      </c>
      <c r="K54" s="7">
        <f t="shared" si="1"/>
        <v>0.7236559139784946</v>
      </c>
      <c r="L54" s="7">
        <f t="shared" si="1"/>
        <v>0.72914409534127844</v>
      </c>
      <c r="M54" s="7">
        <f t="shared" si="1"/>
        <v>0.72196796338672764</v>
      </c>
      <c r="N54" s="7">
        <f t="shared" si="1"/>
        <v>0.67805519053876473</v>
      </c>
      <c r="O54" s="7">
        <f t="shared" si="1"/>
        <v>0.64914772727272729</v>
      </c>
      <c r="P54" s="7">
        <f t="shared" si="1"/>
        <v>0.65973254086181277</v>
      </c>
      <c r="Q54" s="7">
        <f t="shared" si="1"/>
        <v>0.6618122977346278</v>
      </c>
      <c r="R54" s="7">
        <f t="shared" si="1"/>
        <v>0.64273789649415691</v>
      </c>
      <c r="S54" s="7">
        <f t="shared" si="1"/>
        <v>0.6262626262626263</v>
      </c>
      <c r="T54" s="7">
        <f t="shared" si="1"/>
        <v>0.57886178861788617</v>
      </c>
      <c r="U54" s="7">
        <f>U9/U8</f>
        <v>0.53115264797507789</v>
      </c>
      <c r="V54" s="7">
        <f>V9/V8</f>
        <v>0.54313099041533541</v>
      </c>
    </row>
    <row r="55" spans="1:22" customFormat="1" ht="18" customHeight="1">
      <c r="A55" s="36" t="s">
        <v>84</v>
      </c>
      <c r="B55" s="7">
        <f t="shared" ref="B55:T55" si="2">B10/B8</f>
        <v>0.46441947565543074</v>
      </c>
      <c r="C55" s="7">
        <f t="shared" si="2"/>
        <v>0.53825857519788922</v>
      </c>
      <c r="D55" s="7">
        <f t="shared" si="2"/>
        <v>0.59772727272727277</v>
      </c>
      <c r="E55" s="7">
        <f t="shared" si="2"/>
        <v>0.67169811320754713</v>
      </c>
      <c r="F55" s="7">
        <f t="shared" si="2"/>
        <v>0.68396226415094341</v>
      </c>
      <c r="G55" s="7">
        <f t="shared" si="2"/>
        <v>5.8565153733528552E-3</v>
      </c>
      <c r="H55" s="7">
        <f t="shared" si="2"/>
        <v>6.9524913093858632E-3</v>
      </c>
      <c r="I55" s="7">
        <f t="shared" si="2"/>
        <v>6.7114093959731542E-3</v>
      </c>
      <c r="J55" s="7">
        <f t="shared" si="2"/>
        <v>5.3248136315228968E-3</v>
      </c>
      <c r="K55" s="7">
        <f t="shared" si="2"/>
        <v>4.3010752688172043E-3</v>
      </c>
      <c r="L55" s="7">
        <f t="shared" si="2"/>
        <v>4.3336944745395447E-3</v>
      </c>
      <c r="M55" s="7">
        <f t="shared" si="2"/>
        <v>4.5766590389016018E-3</v>
      </c>
      <c r="N55" s="7">
        <f t="shared" si="2"/>
        <v>5.2562417871222077E-3</v>
      </c>
      <c r="O55" s="7">
        <f t="shared" si="2"/>
        <v>5.681818181818182E-3</v>
      </c>
      <c r="P55" s="7">
        <f t="shared" si="2"/>
        <v>1.0401188707280832E-2</v>
      </c>
      <c r="Q55" s="7">
        <f t="shared" si="2"/>
        <v>8.0906148867313909E-3</v>
      </c>
      <c r="R55" s="7">
        <f t="shared" si="2"/>
        <v>1.001669449081803E-2</v>
      </c>
      <c r="S55" s="7">
        <f t="shared" si="2"/>
        <v>1.1784511784511785E-2</v>
      </c>
      <c r="T55" s="7">
        <f t="shared" si="2"/>
        <v>1.6260162601626018E-2</v>
      </c>
      <c r="U55" s="7">
        <f>U10/U8</f>
        <v>2.9595015576323987E-2</v>
      </c>
      <c r="V55" s="7">
        <f>V10/V8</f>
        <v>2.8753993610223641E-2</v>
      </c>
    </row>
    <row r="56" spans="1:22" customFormat="1" ht="18" customHeight="1">
      <c r="A56" s="36" t="s">
        <v>85</v>
      </c>
      <c r="B56" s="7">
        <f t="shared" ref="B56:T56" si="3">B11/B8</f>
        <v>0.42696629213483145</v>
      </c>
      <c r="C56" s="7">
        <f t="shared" si="3"/>
        <v>0.32981530343007914</v>
      </c>
      <c r="D56" s="7">
        <f t="shared" si="3"/>
        <v>0.28636363636363638</v>
      </c>
      <c r="E56" s="7">
        <f t="shared" si="3"/>
        <v>0.21886792452830189</v>
      </c>
      <c r="F56" s="7">
        <f t="shared" si="3"/>
        <v>0.21383647798742139</v>
      </c>
      <c r="G56" s="7">
        <f t="shared" si="3"/>
        <v>0.22693997071742314</v>
      </c>
      <c r="H56" s="7">
        <f t="shared" si="3"/>
        <v>0.23638470451911936</v>
      </c>
      <c r="I56" s="7">
        <f t="shared" si="3"/>
        <v>0.21923937360178972</v>
      </c>
      <c r="J56" s="7">
        <f t="shared" si="3"/>
        <v>0.19701810436634717</v>
      </c>
      <c r="K56" s="7">
        <f t="shared" si="3"/>
        <v>0.19569892473118281</v>
      </c>
      <c r="L56" s="7">
        <f t="shared" si="3"/>
        <v>0.19718309859154928</v>
      </c>
      <c r="M56" s="7">
        <f t="shared" si="3"/>
        <v>0.20709382151029748</v>
      </c>
      <c r="N56" s="7">
        <f t="shared" si="3"/>
        <v>0.24178712220762155</v>
      </c>
      <c r="O56" s="7">
        <f t="shared" si="3"/>
        <v>0.26420454545454547</v>
      </c>
      <c r="P56" s="7">
        <f t="shared" si="3"/>
        <v>0.26002971768202082</v>
      </c>
      <c r="Q56" s="7">
        <f t="shared" si="3"/>
        <v>0.26375404530744334</v>
      </c>
      <c r="R56" s="7">
        <f t="shared" si="3"/>
        <v>0.27712854757929883</v>
      </c>
      <c r="S56" s="7">
        <f t="shared" si="3"/>
        <v>0.2946127946127946</v>
      </c>
      <c r="T56" s="7">
        <f t="shared" si="3"/>
        <v>0.30406504065040652</v>
      </c>
      <c r="U56" s="7">
        <f>U11/U8</f>
        <v>0.31308411214953269</v>
      </c>
      <c r="V56" s="7">
        <f>V11/V8</f>
        <v>0.30031948881789139</v>
      </c>
    </row>
    <row r="57" spans="1:22" customFormat="1" ht="18" customHeight="1">
      <c r="A57" s="36" t="s">
        <v>86</v>
      </c>
      <c r="B57" s="7">
        <f t="shared" ref="B57:T57" si="4">B12/B8</f>
        <v>0</v>
      </c>
      <c r="C57" s="7">
        <f t="shared" si="4"/>
        <v>2.6385224274406332E-3</v>
      </c>
      <c r="D57" s="7">
        <f t="shared" si="4"/>
        <v>2.2727272727272726E-3</v>
      </c>
      <c r="E57" s="7">
        <f t="shared" si="4"/>
        <v>1.8867924528301887E-3</v>
      </c>
      <c r="F57" s="7">
        <f t="shared" si="4"/>
        <v>1.5723270440251573E-3</v>
      </c>
      <c r="G57" s="7">
        <f t="shared" si="4"/>
        <v>0</v>
      </c>
      <c r="H57" s="7">
        <f t="shared" si="4"/>
        <v>0</v>
      </c>
      <c r="I57" s="7">
        <f t="shared" si="4"/>
        <v>0</v>
      </c>
      <c r="J57" s="7">
        <f t="shared" si="4"/>
        <v>2.1299254526091589E-3</v>
      </c>
      <c r="K57" s="7">
        <f t="shared" si="4"/>
        <v>2.1505376344086021E-3</v>
      </c>
      <c r="L57" s="7">
        <f t="shared" si="4"/>
        <v>0</v>
      </c>
      <c r="M57" s="7">
        <f t="shared" si="4"/>
        <v>0</v>
      </c>
      <c r="N57" s="7">
        <f t="shared" si="4"/>
        <v>0</v>
      </c>
      <c r="O57" s="7">
        <f t="shared" si="4"/>
        <v>0</v>
      </c>
      <c r="P57" s="7">
        <f t="shared" si="4"/>
        <v>1.4858841010401188E-3</v>
      </c>
      <c r="Q57" s="7">
        <f t="shared" si="4"/>
        <v>1.6181229773462784E-3</v>
      </c>
      <c r="R57" s="7">
        <f t="shared" si="4"/>
        <v>1.6694490818030051E-3</v>
      </c>
      <c r="S57" s="7">
        <f t="shared" si="4"/>
        <v>1.6835016835016834E-3</v>
      </c>
      <c r="T57" s="7">
        <f t="shared" si="4"/>
        <v>1.6260162601626016E-3</v>
      </c>
      <c r="U57" s="7">
        <f>U12/U8</f>
        <v>1.557632398753894E-3</v>
      </c>
      <c r="V57" s="7">
        <f>V12/V8</f>
        <v>1.5974440894568689E-3</v>
      </c>
    </row>
    <row r="58" spans="1:22" customFormat="1" ht="18" customHeight="1">
      <c r="A58" s="36" t="s">
        <v>87</v>
      </c>
      <c r="B58" s="7">
        <f t="shared" ref="B58:T58" si="5">B13/B8</f>
        <v>7.4906367041198503E-3</v>
      </c>
      <c r="C58" s="7">
        <f t="shared" si="5"/>
        <v>1.3192612137203167E-2</v>
      </c>
      <c r="D58" s="7">
        <f t="shared" si="5"/>
        <v>9.0909090909090905E-3</v>
      </c>
      <c r="E58" s="7">
        <f t="shared" si="5"/>
        <v>9.433962264150943E-3</v>
      </c>
      <c r="F58" s="7">
        <f t="shared" si="5"/>
        <v>6.2893081761006293E-3</v>
      </c>
      <c r="G58" s="7">
        <f t="shared" si="5"/>
        <v>5.8565153733528552E-3</v>
      </c>
      <c r="H58" s="7">
        <f t="shared" si="5"/>
        <v>5.7937427578215531E-3</v>
      </c>
      <c r="I58" s="7">
        <f t="shared" si="5"/>
        <v>4.4742729306487695E-3</v>
      </c>
      <c r="J58" s="7">
        <f t="shared" si="5"/>
        <v>4.2598509052183178E-3</v>
      </c>
      <c r="K58" s="7">
        <f t="shared" si="5"/>
        <v>7.526881720430108E-3</v>
      </c>
      <c r="L58" s="7">
        <f t="shared" si="5"/>
        <v>7.5839653304442039E-3</v>
      </c>
      <c r="M58" s="7">
        <f t="shared" si="5"/>
        <v>8.0091533180778034E-3</v>
      </c>
      <c r="N58" s="7">
        <f t="shared" si="5"/>
        <v>7.8843626806833107E-3</v>
      </c>
      <c r="O58" s="7">
        <f t="shared" si="5"/>
        <v>7.102272727272727E-3</v>
      </c>
      <c r="P58" s="7">
        <f t="shared" si="5"/>
        <v>5.9435364041604752E-3</v>
      </c>
      <c r="Q58" s="7">
        <f t="shared" si="5"/>
        <v>8.0906148867313909E-3</v>
      </c>
      <c r="R58" s="7">
        <f t="shared" si="5"/>
        <v>8.3472454090150246E-3</v>
      </c>
      <c r="S58" s="7">
        <f t="shared" si="5"/>
        <v>6.7340067340067337E-3</v>
      </c>
      <c r="T58" s="7">
        <f t="shared" si="5"/>
        <v>1.4634146341463415E-2</v>
      </c>
      <c r="U58" s="7">
        <f>U13/U8</f>
        <v>2.8037383177570093E-2</v>
      </c>
      <c r="V58" s="7">
        <f>V13/V8</f>
        <v>3.1948881789137379E-2</v>
      </c>
    </row>
    <row r="59" spans="1:22" customFormat="1" ht="18" customHeight="1">
      <c r="A59" s="36" t="s">
        <v>88</v>
      </c>
      <c r="B59" s="37">
        <f t="shared" ref="B59:T59" si="6">B14/B8</f>
        <v>8.2397003745318345E-2</v>
      </c>
      <c r="C59" s="37">
        <f t="shared" si="6"/>
        <v>8.9709762532981532E-2</v>
      </c>
      <c r="D59" s="37">
        <f t="shared" si="6"/>
        <v>7.2727272727272724E-2</v>
      </c>
      <c r="E59" s="37">
        <f t="shared" si="6"/>
        <v>6.4150943396226415E-2</v>
      </c>
      <c r="F59" s="37">
        <f t="shared" si="6"/>
        <v>7.0754716981132074E-2</v>
      </c>
      <c r="G59" s="37">
        <f t="shared" si="6"/>
        <v>8.6383601756954614E-2</v>
      </c>
      <c r="H59" s="37">
        <f t="shared" si="6"/>
        <v>7.9953650057937434E-2</v>
      </c>
      <c r="I59" s="37">
        <f t="shared" si="6"/>
        <v>6.8232662192393739E-2</v>
      </c>
      <c r="J59" s="37">
        <f t="shared" si="6"/>
        <v>6.2832800851970183E-2</v>
      </c>
      <c r="K59" s="37">
        <f t="shared" si="6"/>
        <v>4.3010752688172046E-2</v>
      </c>
      <c r="L59" s="37">
        <f t="shared" si="6"/>
        <v>3.4669555796316358E-2</v>
      </c>
      <c r="M59" s="37">
        <f t="shared" si="6"/>
        <v>2.5171624713958809E-2</v>
      </c>
      <c r="N59" s="37">
        <f t="shared" si="6"/>
        <v>2.3653088042049936E-2</v>
      </c>
      <c r="O59" s="37">
        <f t="shared" si="6"/>
        <v>2.4147727272727272E-2</v>
      </c>
      <c r="P59" s="37">
        <f t="shared" si="6"/>
        <v>2.0802377414561663E-2</v>
      </c>
      <c r="Q59" s="37">
        <f t="shared" si="6"/>
        <v>1.7799352750809062E-2</v>
      </c>
      <c r="R59" s="37">
        <f t="shared" si="6"/>
        <v>2.1702838063439065E-2</v>
      </c>
      <c r="S59" s="37">
        <f t="shared" si="6"/>
        <v>2.3569023569023569E-2</v>
      </c>
      <c r="T59" s="37">
        <f t="shared" si="6"/>
        <v>2.9268292682926831E-2</v>
      </c>
      <c r="U59" s="7">
        <f>U14/U8</f>
        <v>4.0498442367601244E-2</v>
      </c>
      <c r="V59" s="7">
        <f>V14/V8</f>
        <v>5.5910543130990413E-2</v>
      </c>
    </row>
    <row r="60" spans="1:22" customFormat="1" ht="18" customHeight="1">
      <c r="A60" s="36" t="s">
        <v>89</v>
      </c>
      <c r="B60" s="37">
        <f t="shared" ref="B60:T60" si="7">B15/B8</f>
        <v>3.7453183520599251E-3</v>
      </c>
      <c r="C60" s="37">
        <f t="shared" si="7"/>
        <v>1.0554089709762533E-2</v>
      </c>
      <c r="D60" s="37">
        <f t="shared" si="7"/>
        <v>1.3636363636363636E-2</v>
      </c>
      <c r="E60" s="37">
        <f t="shared" si="7"/>
        <v>1.509433962264151E-2</v>
      </c>
      <c r="F60" s="37">
        <f t="shared" si="7"/>
        <v>7.8616352201257862E-3</v>
      </c>
      <c r="G60" s="37">
        <f t="shared" si="7"/>
        <v>1.171303074670571E-2</v>
      </c>
      <c r="H60" s="37">
        <f t="shared" si="7"/>
        <v>1.3904982618771726E-2</v>
      </c>
      <c r="I60" s="37">
        <f t="shared" si="7"/>
        <v>1.6778523489932886E-2</v>
      </c>
      <c r="J60" s="37">
        <f t="shared" si="7"/>
        <v>2.3429179978700747E-2</v>
      </c>
      <c r="K60" s="37">
        <f t="shared" si="7"/>
        <v>2.3655913978494623E-2</v>
      </c>
      <c r="L60" s="37">
        <f t="shared" si="7"/>
        <v>2.7085590465872156E-2</v>
      </c>
      <c r="M60" s="37">
        <f t="shared" si="7"/>
        <v>3.3180778032036611E-2</v>
      </c>
      <c r="N60" s="37">
        <f t="shared" si="7"/>
        <v>4.3363994743758211E-2</v>
      </c>
      <c r="O60" s="37">
        <f t="shared" si="7"/>
        <v>4.9715909090909088E-2</v>
      </c>
      <c r="P60" s="37">
        <f t="shared" si="7"/>
        <v>4.1604754829123326E-2</v>
      </c>
      <c r="Q60" s="37">
        <f t="shared" si="7"/>
        <v>3.8834951456310676E-2</v>
      </c>
      <c r="R60" s="37">
        <f t="shared" si="7"/>
        <v>3.8397328881469114E-2</v>
      </c>
      <c r="S60" s="37">
        <f t="shared" si="7"/>
        <v>3.5353535353535352E-2</v>
      </c>
      <c r="T60" s="37">
        <f t="shared" si="7"/>
        <v>5.5284552845528454E-2</v>
      </c>
      <c r="U60" s="7">
        <f>U15/U8</f>
        <v>5.6074766355140186E-2</v>
      </c>
      <c r="V60" s="7">
        <f>V15/V8</f>
        <v>3.8338658146964855E-2</v>
      </c>
    </row>
    <row r="61" spans="1:22" customFormat="1" ht="18" customHeight="1">
      <c r="A61" s="36" t="s">
        <v>90</v>
      </c>
      <c r="B61" s="37">
        <f t="shared" ref="B61:T61" si="8">B16/B8</f>
        <v>0</v>
      </c>
      <c r="C61" s="37">
        <f t="shared" si="8"/>
        <v>0</v>
      </c>
      <c r="D61" s="37">
        <f t="shared" si="8"/>
        <v>0</v>
      </c>
      <c r="E61" s="37">
        <f t="shared" si="8"/>
        <v>0</v>
      </c>
      <c r="F61" s="37">
        <f t="shared" si="8"/>
        <v>0</v>
      </c>
      <c r="G61" s="37">
        <f t="shared" si="8"/>
        <v>0</v>
      </c>
      <c r="H61" s="37">
        <f t="shared" si="8"/>
        <v>0</v>
      </c>
      <c r="I61" s="37">
        <f t="shared" si="8"/>
        <v>0</v>
      </c>
      <c r="J61" s="37">
        <f t="shared" si="8"/>
        <v>0</v>
      </c>
      <c r="K61" s="37">
        <f t="shared" si="8"/>
        <v>0</v>
      </c>
      <c r="L61" s="37">
        <f t="shared" si="8"/>
        <v>0</v>
      </c>
      <c r="M61" s="37">
        <f t="shared" si="8"/>
        <v>0</v>
      </c>
      <c r="N61" s="37">
        <f t="shared" si="8"/>
        <v>0</v>
      </c>
      <c r="O61" s="37">
        <f t="shared" si="8"/>
        <v>0</v>
      </c>
      <c r="P61" s="37">
        <f t="shared" si="8"/>
        <v>0</v>
      </c>
      <c r="Q61" s="37">
        <f t="shared" si="8"/>
        <v>0</v>
      </c>
      <c r="R61" s="37">
        <f t="shared" si="8"/>
        <v>0</v>
      </c>
      <c r="S61" s="37">
        <f t="shared" si="8"/>
        <v>0</v>
      </c>
      <c r="T61" s="37">
        <f t="shared" si="8"/>
        <v>0</v>
      </c>
      <c r="U61" s="7">
        <f>U16/U8</f>
        <v>0</v>
      </c>
      <c r="V61" s="7">
        <f>V16/V8</f>
        <v>0</v>
      </c>
    </row>
    <row r="62" spans="1:22" customFormat="1" ht="18" customHeight="1">
      <c r="A62" s="30" t="s">
        <v>93</v>
      </c>
      <c r="B62" s="55">
        <f t="shared" ref="B62:T62" si="9">B17/B8</f>
        <v>0</v>
      </c>
      <c r="C62" s="55">
        <f t="shared" si="9"/>
        <v>0</v>
      </c>
      <c r="D62" s="55">
        <f t="shared" si="9"/>
        <v>0</v>
      </c>
      <c r="E62" s="55">
        <f t="shared" si="9"/>
        <v>0</v>
      </c>
      <c r="F62" s="55">
        <f t="shared" si="9"/>
        <v>0</v>
      </c>
      <c r="G62" s="55">
        <f t="shared" si="9"/>
        <v>0</v>
      </c>
      <c r="H62" s="55">
        <f t="shared" si="9"/>
        <v>0</v>
      </c>
      <c r="I62" s="55">
        <f t="shared" si="9"/>
        <v>0</v>
      </c>
      <c r="J62" s="55">
        <f t="shared" si="9"/>
        <v>0</v>
      </c>
      <c r="K62" s="55">
        <f t="shared" si="9"/>
        <v>0</v>
      </c>
      <c r="L62" s="55">
        <f t="shared" si="9"/>
        <v>0</v>
      </c>
      <c r="M62" s="55">
        <f t="shared" si="9"/>
        <v>0</v>
      </c>
      <c r="N62" s="55">
        <f t="shared" si="9"/>
        <v>0</v>
      </c>
      <c r="O62" s="55">
        <f t="shared" si="9"/>
        <v>0</v>
      </c>
      <c r="P62" s="55">
        <f t="shared" si="9"/>
        <v>0</v>
      </c>
      <c r="Q62" s="55">
        <f t="shared" si="9"/>
        <v>0</v>
      </c>
      <c r="R62" s="55">
        <f t="shared" si="9"/>
        <v>0</v>
      </c>
      <c r="S62" s="55">
        <f t="shared" si="9"/>
        <v>0</v>
      </c>
      <c r="T62" s="55">
        <f t="shared" si="9"/>
        <v>0</v>
      </c>
      <c r="U62" s="96">
        <f>U17/U8</f>
        <v>0</v>
      </c>
      <c r="V62" s="96">
        <f>V17/V8</f>
        <v>0</v>
      </c>
    </row>
    <row r="63" spans="1:22" customFormat="1" ht="18" customHeight="1">
      <c r="A63" s="32" t="s">
        <v>52</v>
      </c>
      <c r="B63" s="33"/>
      <c r="C63" s="33"/>
      <c r="D63" s="33"/>
      <c r="E63" s="33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</row>
    <row r="64" spans="1:22" customFormat="1" ht="18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spans="1:22" customFormat="1" ht="18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spans="1:22" customFormat="1" ht="18" customHeight="1">
      <c r="A66" s="79" t="s">
        <v>48</v>
      </c>
      <c r="B66" s="80">
        <v>2002</v>
      </c>
      <c r="C66" s="80">
        <v>2003</v>
      </c>
      <c r="D66" s="80">
        <v>2004</v>
      </c>
      <c r="E66" s="80">
        <v>2005</v>
      </c>
      <c r="F66" s="80">
        <v>2006</v>
      </c>
      <c r="G66" s="80">
        <v>2007</v>
      </c>
      <c r="H66" s="80">
        <v>2008</v>
      </c>
      <c r="I66" s="80">
        <v>2009</v>
      </c>
      <c r="J66" s="80">
        <v>2010</v>
      </c>
      <c r="K66" s="80">
        <v>2011</v>
      </c>
      <c r="L66" s="80">
        <v>2012</v>
      </c>
      <c r="M66" s="80">
        <v>2013</v>
      </c>
      <c r="N66" s="80">
        <v>2014</v>
      </c>
      <c r="O66" s="80">
        <v>2015</v>
      </c>
      <c r="P66" s="80">
        <v>2016</v>
      </c>
      <c r="Q66" s="80">
        <v>2017</v>
      </c>
      <c r="R66" s="80">
        <v>2018</v>
      </c>
      <c r="S66" s="80">
        <v>2019</v>
      </c>
      <c r="T66" s="80">
        <v>2020</v>
      </c>
      <c r="U66" s="80">
        <v>2021</v>
      </c>
      <c r="V66" s="80">
        <v>2022</v>
      </c>
    </row>
    <row r="67" spans="1:22" customFormat="1" ht="18" customHeight="1">
      <c r="A67" s="56" t="s">
        <v>82</v>
      </c>
      <c r="B67" s="52">
        <f t="shared" ref="B67:T67" si="10">SUM(B68:B76)</f>
        <v>1</v>
      </c>
      <c r="C67" s="52">
        <f t="shared" si="10"/>
        <v>1</v>
      </c>
      <c r="D67" s="52">
        <f t="shared" si="10"/>
        <v>0.99999999999999989</v>
      </c>
      <c r="E67" s="52">
        <f t="shared" si="10"/>
        <v>1</v>
      </c>
      <c r="F67" s="52">
        <f t="shared" si="10"/>
        <v>0.99999999999999989</v>
      </c>
      <c r="G67" s="52">
        <f t="shared" si="10"/>
        <v>0.99999999999999989</v>
      </c>
      <c r="H67" s="52">
        <f t="shared" si="10"/>
        <v>1</v>
      </c>
      <c r="I67" s="52">
        <f t="shared" si="10"/>
        <v>1</v>
      </c>
      <c r="J67" s="52">
        <f t="shared" si="10"/>
        <v>0.99999999999999989</v>
      </c>
      <c r="K67" s="52">
        <f t="shared" si="10"/>
        <v>1</v>
      </c>
      <c r="L67" s="52">
        <f t="shared" si="10"/>
        <v>1</v>
      </c>
      <c r="M67" s="52">
        <f t="shared" si="10"/>
        <v>1</v>
      </c>
      <c r="N67" s="52">
        <f t="shared" si="10"/>
        <v>1</v>
      </c>
      <c r="O67" s="52">
        <f t="shared" si="10"/>
        <v>1</v>
      </c>
      <c r="P67" s="52">
        <f t="shared" si="10"/>
        <v>0.99999999999999978</v>
      </c>
      <c r="Q67" s="52">
        <f t="shared" si="10"/>
        <v>0.99999999999999978</v>
      </c>
      <c r="R67" s="52">
        <f t="shared" si="10"/>
        <v>1.0000000000000002</v>
      </c>
      <c r="S67" s="52">
        <f t="shared" si="10"/>
        <v>0.99999999999999989</v>
      </c>
      <c r="T67" s="52">
        <f t="shared" si="10"/>
        <v>1</v>
      </c>
      <c r="U67" s="52">
        <f>SUM(U68:U76)</f>
        <v>1</v>
      </c>
      <c r="V67" s="52">
        <f>SUM(V68:V76)</f>
        <v>0.99999999999999989</v>
      </c>
    </row>
    <row r="68" spans="1:22" customFormat="1" ht="18" customHeight="1">
      <c r="A68" s="36" t="s">
        <v>83</v>
      </c>
      <c r="B68" s="7">
        <f t="shared" ref="B68:T68" si="11">B23/B22</f>
        <v>1.6483516483516484E-2</v>
      </c>
      <c r="C68" s="7">
        <f t="shared" si="11"/>
        <v>2.100840336134454E-2</v>
      </c>
      <c r="D68" s="7">
        <f t="shared" si="11"/>
        <v>1.9305019305019305E-2</v>
      </c>
      <c r="E68" s="7">
        <f t="shared" si="11"/>
        <v>1.9230769230769232E-2</v>
      </c>
      <c r="F68" s="7">
        <f t="shared" si="11"/>
        <v>1.8617021276595744E-2</v>
      </c>
      <c r="G68" s="7">
        <f t="shared" si="11"/>
        <v>0.67085427135678388</v>
      </c>
      <c r="H68" s="7">
        <f t="shared" si="11"/>
        <v>0.65873015873015872</v>
      </c>
      <c r="I68" s="7">
        <f t="shared" si="11"/>
        <v>0.68421052631578949</v>
      </c>
      <c r="J68" s="7">
        <f t="shared" si="11"/>
        <v>0.71510516252390055</v>
      </c>
      <c r="K68" s="7">
        <f t="shared" si="11"/>
        <v>0.73477406679764246</v>
      </c>
      <c r="L68" s="7">
        <f t="shared" si="11"/>
        <v>0.73663366336633662</v>
      </c>
      <c r="M68" s="7">
        <f t="shared" si="11"/>
        <v>0.72764227642276424</v>
      </c>
      <c r="N68" s="7">
        <f t="shared" si="11"/>
        <v>0.68048780487804883</v>
      </c>
      <c r="O68" s="7">
        <f t="shared" si="11"/>
        <v>0.64227642276422769</v>
      </c>
      <c r="P68" s="7">
        <f t="shared" si="11"/>
        <v>0.65014577259475215</v>
      </c>
      <c r="Q68" s="7">
        <f t="shared" si="11"/>
        <v>0.64590163934426226</v>
      </c>
      <c r="R68" s="7">
        <f t="shared" si="11"/>
        <v>0.64093959731543626</v>
      </c>
      <c r="S68" s="7">
        <f t="shared" si="11"/>
        <v>0.60983606557377046</v>
      </c>
      <c r="T68" s="7">
        <f t="shared" si="11"/>
        <v>0.55844155844155841</v>
      </c>
      <c r="U68" s="7">
        <f>U23/U22</f>
        <v>0.52484472049689446</v>
      </c>
      <c r="V68" s="7">
        <f>V23/V22</f>
        <v>0.52959501557632394</v>
      </c>
    </row>
    <row r="69" spans="1:22" customFormat="1" ht="18" customHeight="1">
      <c r="A69" s="36" t="s">
        <v>84</v>
      </c>
      <c r="B69" s="7">
        <f t="shared" ref="B69:T69" si="12">B24/B22</f>
        <v>0.47252747252747251</v>
      </c>
      <c r="C69" s="7">
        <f t="shared" si="12"/>
        <v>0.56302521008403361</v>
      </c>
      <c r="D69" s="7">
        <f t="shared" si="12"/>
        <v>0.61389961389961389</v>
      </c>
      <c r="E69" s="7">
        <f t="shared" si="12"/>
        <v>0.6891025641025641</v>
      </c>
      <c r="F69" s="7">
        <f t="shared" si="12"/>
        <v>0.68351063829787229</v>
      </c>
      <c r="G69" s="7">
        <f t="shared" si="12"/>
        <v>2.5125628140703518E-3</v>
      </c>
      <c r="H69" s="7">
        <f t="shared" si="12"/>
        <v>5.9523809523809521E-3</v>
      </c>
      <c r="I69" s="7">
        <f t="shared" si="12"/>
        <v>5.8479532163742687E-3</v>
      </c>
      <c r="J69" s="7">
        <f t="shared" si="12"/>
        <v>3.8240917782026767E-3</v>
      </c>
      <c r="K69" s="7">
        <f t="shared" si="12"/>
        <v>1.9646365422396855E-3</v>
      </c>
      <c r="L69" s="7">
        <f t="shared" si="12"/>
        <v>1.9801980198019802E-3</v>
      </c>
      <c r="M69" s="7">
        <f t="shared" si="12"/>
        <v>2.0325203252032522E-3</v>
      </c>
      <c r="N69" s="7">
        <f t="shared" si="12"/>
        <v>2.4390243902439024E-3</v>
      </c>
      <c r="O69" s="7">
        <f t="shared" si="12"/>
        <v>2.7100271002710027E-3</v>
      </c>
      <c r="P69" s="7">
        <f t="shared" si="12"/>
        <v>8.7463556851311956E-3</v>
      </c>
      <c r="Q69" s="7">
        <f t="shared" si="12"/>
        <v>6.5573770491803279E-3</v>
      </c>
      <c r="R69" s="7">
        <f t="shared" si="12"/>
        <v>1.0067114093959731E-2</v>
      </c>
      <c r="S69" s="7">
        <f t="shared" si="12"/>
        <v>9.8360655737704927E-3</v>
      </c>
      <c r="T69" s="7">
        <f t="shared" si="12"/>
        <v>1.2987012987012988E-2</v>
      </c>
      <c r="U69" s="7">
        <f>U24/U22</f>
        <v>2.1739130434782608E-2</v>
      </c>
      <c r="V69" s="7">
        <f>V24/V22</f>
        <v>2.1806853582554516E-2</v>
      </c>
    </row>
    <row r="70" spans="1:22" customFormat="1" ht="18" customHeight="1">
      <c r="A70" s="36" t="s">
        <v>85</v>
      </c>
      <c r="B70" s="7">
        <f t="shared" ref="B70:T70" si="13">B25/B22</f>
        <v>0.46153846153846156</v>
      </c>
      <c r="C70" s="7">
        <f t="shared" si="13"/>
        <v>0.35714285714285715</v>
      </c>
      <c r="D70" s="7">
        <f t="shared" si="13"/>
        <v>0.30501930501930502</v>
      </c>
      <c r="E70" s="7">
        <f t="shared" si="13"/>
        <v>0.23076923076923078</v>
      </c>
      <c r="F70" s="7">
        <f t="shared" si="13"/>
        <v>0.23936170212765959</v>
      </c>
      <c r="G70" s="7">
        <f t="shared" si="13"/>
        <v>0.24371859296482412</v>
      </c>
      <c r="H70" s="7">
        <f t="shared" si="13"/>
        <v>0.25793650793650796</v>
      </c>
      <c r="I70" s="7">
        <f t="shared" si="13"/>
        <v>0.23781676413255359</v>
      </c>
      <c r="J70" s="7">
        <f t="shared" si="13"/>
        <v>0.21032504780114722</v>
      </c>
      <c r="K70" s="7">
        <f t="shared" si="13"/>
        <v>0.20432220039292731</v>
      </c>
      <c r="L70" s="7">
        <f t="shared" si="13"/>
        <v>0.20198019801980199</v>
      </c>
      <c r="M70" s="7">
        <f t="shared" si="13"/>
        <v>0.20528455284552846</v>
      </c>
      <c r="N70" s="7">
        <f t="shared" si="13"/>
        <v>0.24146341463414633</v>
      </c>
      <c r="O70" s="7">
        <f t="shared" si="13"/>
        <v>0.26829268292682928</v>
      </c>
      <c r="P70" s="7">
        <f t="shared" si="13"/>
        <v>0.27113702623906705</v>
      </c>
      <c r="Q70" s="7">
        <f t="shared" si="13"/>
        <v>0.27868852459016391</v>
      </c>
      <c r="R70" s="7">
        <f t="shared" si="13"/>
        <v>0.28859060402684567</v>
      </c>
      <c r="S70" s="7">
        <f t="shared" si="13"/>
        <v>0.32786885245901637</v>
      </c>
      <c r="T70" s="7">
        <f t="shared" si="13"/>
        <v>0.35714285714285715</v>
      </c>
      <c r="U70" s="7">
        <f>U25/U22</f>
        <v>0.36956521739130432</v>
      </c>
      <c r="V70" s="7">
        <f>V25/V22</f>
        <v>0.37071651090342678</v>
      </c>
    </row>
    <row r="71" spans="1:22" customFormat="1" ht="18" customHeight="1">
      <c r="A71" s="36" t="s">
        <v>86</v>
      </c>
      <c r="B71" s="7">
        <f t="shared" ref="B71:T71" si="14">B26/B22</f>
        <v>0</v>
      </c>
      <c r="C71" s="7">
        <f t="shared" si="14"/>
        <v>0</v>
      </c>
      <c r="D71" s="7">
        <f t="shared" si="14"/>
        <v>0</v>
      </c>
      <c r="E71" s="7">
        <f t="shared" si="14"/>
        <v>0</v>
      </c>
      <c r="F71" s="7">
        <f t="shared" si="14"/>
        <v>0</v>
      </c>
      <c r="G71" s="7">
        <f t="shared" si="14"/>
        <v>0</v>
      </c>
      <c r="H71" s="7">
        <f t="shared" si="14"/>
        <v>0</v>
      </c>
      <c r="I71" s="7">
        <f t="shared" si="14"/>
        <v>0</v>
      </c>
      <c r="J71" s="7">
        <f t="shared" si="14"/>
        <v>1.9120458891013384E-3</v>
      </c>
      <c r="K71" s="7">
        <f t="shared" si="14"/>
        <v>1.9646365422396855E-3</v>
      </c>
      <c r="L71" s="7">
        <f t="shared" si="14"/>
        <v>0</v>
      </c>
      <c r="M71" s="7">
        <f t="shared" si="14"/>
        <v>0</v>
      </c>
      <c r="N71" s="7">
        <f t="shared" si="14"/>
        <v>0</v>
      </c>
      <c r="O71" s="7">
        <f t="shared" si="14"/>
        <v>0</v>
      </c>
      <c r="P71" s="7">
        <f t="shared" si="14"/>
        <v>2.9154518950437317E-3</v>
      </c>
      <c r="Q71" s="7">
        <f t="shared" si="14"/>
        <v>3.2786885245901639E-3</v>
      </c>
      <c r="R71" s="7">
        <f t="shared" si="14"/>
        <v>3.3557046979865771E-3</v>
      </c>
      <c r="S71" s="7">
        <f t="shared" si="14"/>
        <v>3.2786885245901639E-3</v>
      </c>
      <c r="T71" s="7">
        <f t="shared" si="14"/>
        <v>3.246753246753247E-3</v>
      </c>
      <c r="U71" s="7">
        <f>U26/U22</f>
        <v>3.105590062111801E-3</v>
      </c>
      <c r="V71" s="7">
        <f>V26/V22</f>
        <v>0</v>
      </c>
    </row>
    <row r="72" spans="1:22" customFormat="1" ht="18" customHeight="1">
      <c r="A72" s="36" t="s">
        <v>87</v>
      </c>
      <c r="B72" s="7">
        <f t="shared" ref="B72:T72" si="15">B27/B22</f>
        <v>0</v>
      </c>
      <c r="C72" s="7">
        <f t="shared" si="15"/>
        <v>4.2016806722689074E-3</v>
      </c>
      <c r="D72" s="7">
        <f t="shared" si="15"/>
        <v>3.8610038610038611E-3</v>
      </c>
      <c r="E72" s="7">
        <f t="shared" si="15"/>
        <v>3.205128205128205E-3</v>
      </c>
      <c r="F72" s="7">
        <f t="shared" si="15"/>
        <v>2.6595744680851063E-3</v>
      </c>
      <c r="G72" s="7">
        <f t="shared" si="15"/>
        <v>2.5125628140703518E-3</v>
      </c>
      <c r="H72" s="7">
        <f t="shared" si="15"/>
        <v>1.984126984126984E-3</v>
      </c>
      <c r="I72" s="7">
        <f t="shared" si="15"/>
        <v>1.9493177387914229E-3</v>
      </c>
      <c r="J72" s="7">
        <f t="shared" si="15"/>
        <v>1.9120458891013384E-3</v>
      </c>
      <c r="K72" s="7">
        <f t="shared" si="15"/>
        <v>3.929273084479371E-3</v>
      </c>
      <c r="L72" s="7">
        <f t="shared" si="15"/>
        <v>3.9603960396039604E-3</v>
      </c>
      <c r="M72" s="7">
        <f t="shared" si="15"/>
        <v>4.0650406504065045E-3</v>
      </c>
      <c r="N72" s="7">
        <f t="shared" si="15"/>
        <v>2.4390243902439024E-3</v>
      </c>
      <c r="O72" s="7">
        <f t="shared" si="15"/>
        <v>2.7100271002710027E-3</v>
      </c>
      <c r="P72" s="7">
        <f t="shared" si="15"/>
        <v>2.9154518950437317E-3</v>
      </c>
      <c r="Q72" s="7">
        <f t="shared" si="15"/>
        <v>3.2786885245901639E-3</v>
      </c>
      <c r="R72" s="7">
        <f t="shared" si="15"/>
        <v>3.3557046979865771E-3</v>
      </c>
      <c r="S72" s="7">
        <f t="shared" si="15"/>
        <v>3.2786885245901639E-3</v>
      </c>
      <c r="T72" s="7">
        <f t="shared" si="15"/>
        <v>0</v>
      </c>
      <c r="U72" s="7">
        <f>U27/U22</f>
        <v>1.2422360248447204E-2</v>
      </c>
      <c r="V72" s="7">
        <f>V27/V22</f>
        <v>1.5576323987538941E-2</v>
      </c>
    </row>
    <row r="73" spans="1:22" customFormat="1" ht="18" customHeight="1">
      <c r="A73" s="36" t="s">
        <v>88</v>
      </c>
      <c r="B73" s="37">
        <f t="shared" ref="B73:T73" si="16">B28/B22</f>
        <v>4.9450549450549448E-2</v>
      </c>
      <c r="C73" s="37">
        <f t="shared" si="16"/>
        <v>5.0420168067226892E-2</v>
      </c>
      <c r="D73" s="37">
        <f t="shared" si="16"/>
        <v>4.2471042471042469E-2</v>
      </c>
      <c r="E73" s="37">
        <f t="shared" si="16"/>
        <v>4.1666666666666664E-2</v>
      </c>
      <c r="F73" s="37">
        <f t="shared" si="16"/>
        <v>4.7872340425531915E-2</v>
      </c>
      <c r="G73" s="37">
        <f t="shared" si="16"/>
        <v>7.2864321608040197E-2</v>
      </c>
      <c r="H73" s="37">
        <f t="shared" si="16"/>
        <v>6.5476190476190479E-2</v>
      </c>
      <c r="I73" s="37">
        <f t="shared" si="16"/>
        <v>5.4580896686159841E-2</v>
      </c>
      <c r="J73" s="37">
        <f t="shared" si="16"/>
        <v>3.8240917782026769E-2</v>
      </c>
      <c r="K73" s="37">
        <f t="shared" si="16"/>
        <v>2.3575638506876228E-2</v>
      </c>
      <c r="L73" s="37">
        <f t="shared" si="16"/>
        <v>1.9801980198019802E-2</v>
      </c>
      <c r="M73" s="37">
        <f t="shared" si="16"/>
        <v>1.6260162601626018E-2</v>
      </c>
      <c r="N73" s="37">
        <f t="shared" si="16"/>
        <v>1.4634146341463415E-2</v>
      </c>
      <c r="O73" s="37">
        <f t="shared" si="16"/>
        <v>1.6260162601626018E-2</v>
      </c>
      <c r="P73" s="37">
        <f t="shared" si="16"/>
        <v>1.1661807580174927E-2</v>
      </c>
      <c r="Q73" s="37">
        <f t="shared" si="16"/>
        <v>1.3114754098360656E-2</v>
      </c>
      <c r="R73" s="37">
        <f t="shared" si="16"/>
        <v>1.3422818791946308E-2</v>
      </c>
      <c r="S73" s="37">
        <f t="shared" si="16"/>
        <v>1.3114754098360656E-2</v>
      </c>
      <c r="T73" s="37">
        <f t="shared" si="16"/>
        <v>1.2987012987012988E-2</v>
      </c>
      <c r="U73" s="7">
        <f>U28/U22</f>
        <v>1.8633540372670808E-2</v>
      </c>
      <c r="V73" s="7">
        <f>V28/V22</f>
        <v>2.8037383177570093E-2</v>
      </c>
    </row>
    <row r="74" spans="1:22" customFormat="1" ht="18" customHeight="1">
      <c r="A74" s="36" t="s">
        <v>89</v>
      </c>
      <c r="B74" s="37">
        <f t="shared" ref="B74:T74" si="17">B29/B22</f>
        <v>0</v>
      </c>
      <c r="C74" s="37">
        <f t="shared" si="17"/>
        <v>4.2016806722689074E-3</v>
      </c>
      <c r="D74" s="37">
        <f t="shared" si="17"/>
        <v>1.5444015444015444E-2</v>
      </c>
      <c r="E74" s="37">
        <f t="shared" si="17"/>
        <v>1.6025641025641024E-2</v>
      </c>
      <c r="F74" s="37">
        <f t="shared" si="17"/>
        <v>7.9787234042553185E-3</v>
      </c>
      <c r="G74" s="37">
        <f t="shared" si="17"/>
        <v>7.537688442211055E-3</v>
      </c>
      <c r="H74" s="37">
        <f t="shared" si="17"/>
        <v>9.9206349206349201E-3</v>
      </c>
      <c r="I74" s="37">
        <f t="shared" si="17"/>
        <v>1.5594541910331383E-2</v>
      </c>
      <c r="J74" s="37">
        <f t="shared" si="17"/>
        <v>2.8680688336520075E-2</v>
      </c>
      <c r="K74" s="37">
        <f t="shared" si="17"/>
        <v>2.9469548133595286E-2</v>
      </c>
      <c r="L74" s="37">
        <f t="shared" si="17"/>
        <v>3.5643564356435641E-2</v>
      </c>
      <c r="M74" s="37">
        <f t="shared" si="17"/>
        <v>4.4715447154471545E-2</v>
      </c>
      <c r="N74" s="37">
        <f t="shared" si="17"/>
        <v>5.8536585365853662E-2</v>
      </c>
      <c r="O74" s="37">
        <f t="shared" si="17"/>
        <v>6.7750677506775062E-2</v>
      </c>
      <c r="P74" s="37">
        <f t="shared" si="17"/>
        <v>5.2478134110787174E-2</v>
      </c>
      <c r="Q74" s="37">
        <f t="shared" si="17"/>
        <v>4.9180327868852458E-2</v>
      </c>
      <c r="R74" s="37">
        <f t="shared" si="17"/>
        <v>4.0268456375838924E-2</v>
      </c>
      <c r="S74" s="37">
        <f t="shared" si="17"/>
        <v>3.2786885245901641E-2</v>
      </c>
      <c r="T74" s="37">
        <f t="shared" si="17"/>
        <v>5.5194805194805192E-2</v>
      </c>
      <c r="U74" s="7">
        <f>U29/U22</f>
        <v>4.9689440993788817E-2</v>
      </c>
      <c r="V74" s="7">
        <f>V29/V22</f>
        <v>3.4267912772585667E-2</v>
      </c>
    </row>
    <row r="75" spans="1:22" customFormat="1" ht="18" customHeight="1">
      <c r="A75" s="36" t="s">
        <v>90</v>
      </c>
      <c r="B75" s="37">
        <f t="shared" ref="B75:T75" si="18">B30/B22</f>
        <v>0</v>
      </c>
      <c r="C75" s="37">
        <f t="shared" si="18"/>
        <v>0</v>
      </c>
      <c r="D75" s="37">
        <f t="shared" si="18"/>
        <v>0</v>
      </c>
      <c r="E75" s="37">
        <f t="shared" si="18"/>
        <v>0</v>
      </c>
      <c r="F75" s="37">
        <f t="shared" si="18"/>
        <v>0</v>
      </c>
      <c r="G75" s="37">
        <f t="shared" si="18"/>
        <v>0</v>
      </c>
      <c r="H75" s="37">
        <f t="shared" si="18"/>
        <v>0</v>
      </c>
      <c r="I75" s="37">
        <f t="shared" si="18"/>
        <v>0</v>
      </c>
      <c r="J75" s="37">
        <f t="shared" si="18"/>
        <v>0</v>
      </c>
      <c r="K75" s="37">
        <f t="shared" si="18"/>
        <v>0</v>
      </c>
      <c r="L75" s="37">
        <f t="shared" si="18"/>
        <v>0</v>
      </c>
      <c r="M75" s="37">
        <f t="shared" si="18"/>
        <v>0</v>
      </c>
      <c r="N75" s="37">
        <f t="shared" si="18"/>
        <v>0</v>
      </c>
      <c r="O75" s="37">
        <f t="shared" si="18"/>
        <v>0</v>
      </c>
      <c r="P75" s="37">
        <f t="shared" si="18"/>
        <v>0</v>
      </c>
      <c r="Q75" s="37">
        <f t="shared" si="18"/>
        <v>0</v>
      </c>
      <c r="R75" s="37">
        <f t="shared" si="18"/>
        <v>0</v>
      </c>
      <c r="S75" s="37">
        <f t="shared" si="18"/>
        <v>0</v>
      </c>
      <c r="T75" s="37">
        <f t="shared" si="18"/>
        <v>0</v>
      </c>
      <c r="U75" s="7">
        <f>U30/U22</f>
        <v>0</v>
      </c>
      <c r="V75" s="7">
        <f>V30/V22</f>
        <v>0</v>
      </c>
    </row>
    <row r="76" spans="1:22" customFormat="1" ht="18" customHeight="1">
      <c r="A76" s="30" t="s">
        <v>93</v>
      </c>
      <c r="B76" s="55">
        <f t="shared" ref="B76:T76" si="19">B31/B22</f>
        <v>0</v>
      </c>
      <c r="C76" s="55">
        <f t="shared" si="19"/>
        <v>0</v>
      </c>
      <c r="D76" s="55">
        <f t="shared" si="19"/>
        <v>0</v>
      </c>
      <c r="E76" s="55">
        <f t="shared" si="19"/>
        <v>0</v>
      </c>
      <c r="F76" s="55">
        <f t="shared" si="19"/>
        <v>0</v>
      </c>
      <c r="G76" s="55">
        <f t="shared" si="19"/>
        <v>0</v>
      </c>
      <c r="H76" s="55">
        <f t="shared" si="19"/>
        <v>0</v>
      </c>
      <c r="I76" s="55">
        <f t="shared" si="19"/>
        <v>0</v>
      </c>
      <c r="J76" s="55">
        <f t="shared" si="19"/>
        <v>0</v>
      </c>
      <c r="K76" s="55">
        <f t="shared" si="19"/>
        <v>0</v>
      </c>
      <c r="L76" s="55">
        <f t="shared" si="19"/>
        <v>0</v>
      </c>
      <c r="M76" s="55">
        <f t="shared" si="19"/>
        <v>0</v>
      </c>
      <c r="N76" s="55">
        <f t="shared" si="19"/>
        <v>0</v>
      </c>
      <c r="O76" s="55">
        <f t="shared" si="19"/>
        <v>0</v>
      </c>
      <c r="P76" s="55">
        <f t="shared" si="19"/>
        <v>0</v>
      </c>
      <c r="Q76" s="55">
        <f t="shared" si="19"/>
        <v>0</v>
      </c>
      <c r="R76" s="55">
        <f t="shared" si="19"/>
        <v>0</v>
      </c>
      <c r="S76" s="55">
        <f t="shared" si="19"/>
        <v>0</v>
      </c>
      <c r="T76" s="55">
        <f t="shared" si="19"/>
        <v>0</v>
      </c>
      <c r="U76" s="96">
        <f>U31/U22</f>
        <v>0</v>
      </c>
      <c r="V76" s="96">
        <f>V31/V22</f>
        <v>0</v>
      </c>
    </row>
    <row r="77" spans="1:22" customFormat="1" ht="18" customHeight="1">
      <c r="A77" s="32" t="s">
        <v>52</v>
      </c>
      <c r="B77" s="33"/>
      <c r="C77" s="33"/>
      <c r="D77" s="33"/>
      <c r="E77" s="33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</row>
    <row r="78" spans="1:22" customFormat="1" ht="18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</row>
    <row r="79" spans="1:22" customFormat="1" ht="18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customFormat="1" ht="18" customHeight="1">
      <c r="A80" s="79" t="s">
        <v>49</v>
      </c>
      <c r="B80" s="80">
        <v>2002</v>
      </c>
      <c r="C80" s="80">
        <v>2003</v>
      </c>
      <c r="D80" s="80">
        <v>2004</v>
      </c>
      <c r="E80" s="80">
        <v>2005</v>
      </c>
      <c r="F80" s="80">
        <v>2006</v>
      </c>
      <c r="G80" s="80">
        <v>2007</v>
      </c>
      <c r="H80" s="80">
        <v>2008</v>
      </c>
      <c r="I80" s="80">
        <v>2009</v>
      </c>
      <c r="J80" s="80">
        <v>2010</v>
      </c>
      <c r="K80" s="80">
        <v>2011</v>
      </c>
      <c r="L80" s="80">
        <v>2012</v>
      </c>
      <c r="M80" s="80">
        <v>2013</v>
      </c>
      <c r="N80" s="80">
        <v>2014</v>
      </c>
      <c r="O80" s="80">
        <v>2015</v>
      </c>
      <c r="P80" s="80">
        <v>2016</v>
      </c>
      <c r="Q80" s="80">
        <v>2017</v>
      </c>
      <c r="R80" s="80">
        <v>2018</v>
      </c>
      <c r="S80" s="80">
        <v>2019</v>
      </c>
      <c r="T80" s="80">
        <v>2020</v>
      </c>
      <c r="U80" s="80">
        <v>2021</v>
      </c>
      <c r="V80" s="80">
        <v>2022</v>
      </c>
    </row>
    <row r="81" spans="1:22" customFormat="1" ht="18" customHeight="1">
      <c r="A81" s="56" t="s">
        <v>82</v>
      </c>
      <c r="B81" s="52">
        <f t="shared" ref="B81:T81" si="20">SUM(B82:B90)</f>
        <v>1</v>
      </c>
      <c r="C81" s="52">
        <f t="shared" si="20"/>
        <v>1</v>
      </c>
      <c r="D81" s="52">
        <f t="shared" si="20"/>
        <v>0.99999999999999989</v>
      </c>
      <c r="E81" s="52">
        <f t="shared" si="20"/>
        <v>1</v>
      </c>
      <c r="F81" s="52">
        <f t="shared" si="20"/>
        <v>0.99999999999999989</v>
      </c>
      <c r="G81" s="52">
        <f t="shared" si="20"/>
        <v>1</v>
      </c>
      <c r="H81" s="52">
        <f t="shared" si="20"/>
        <v>1</v>
      </c>
      <c r="I81" s="52">
        <f t="shared" si="20"/>
        <v>1</v>
      </c>
      <c r="J81" s="52">
        <f t="shared" si="20"/>
        <v>1</v>
      </c>
      <c r="K81" s="52">
        <f t="shared" si="20"/>
        <v>1.0000000000000002</v>
      </c>
      <c r="L81" s="52">
        <f t="shared" si="20"/>
        <v>1</v>
      </c>
      <c r="M81" s="52">
        <f t="shared" si="20"/>
        <v>1</v>
      </c>
      <c r="N81" s="52">
        <f t="shared" si="20"/>
        <v>1</v>
      </c>
      <c r="O81" s="52">
        <f t="shared" si="20"/>
        <v>1</v>
      </c>
      <c r="P81" s="52">
        <f t="shared" si="20"/>
        <v>0.99999999999999978</v>
      </c>
      <c r="Q81" s="52">
        <f t="shared" si="20"/>
        <v>1</v>
      </c>
      <c r="R81" s="52">
        <f t="shared" si="20"/>
        <v>0.99999999999999989</v>
      </c>
      <c r="S81" s="52">
        <f t="shared" si="20"/>
        <v>1</v>
      </c>
      <c r="T81" s="52">
        <f t="shared" si="20"/>
        <v>1</v>
      </c>
      <c r="U81" s="52">
        <f>SUM(U82:U90)</f>
        <v>0.99999999999999989</v>
      </c>
      <c r="V81" s="52">
        <f>SUM(V82:V90)</f>
        <v>0.99999999999999989</v>
      </c>
    </row>
    <row r="82" spans="1:22" customFormat="1" ht="18" customHeight="1">
      <c r="A82" s="36" t="s">
        <v>83</v>
      </c>
      <c r="B82" s="7">
        <f t="shared" ref="B82:T82" si="21">B37/B36</f>
        <v>1.1764705882352941E-2</v>
      </c>
      <c r="C82" s="7">
        <f t="shared" si="21"/>
        <v>7.0921985815602835E-3</v>
      </c>
      <c r="D82" s="7">
        <f t="shared" si="21"/>
        <v>1.6574585635359115E-2</v>
      </c>
      <c r="E82" s="7">
        <f t="shared" si="21"/>
        <v>1.834862385321101E-2</v>
      </c>
      <c r="F82" s="7">
        <f t="shared" si="21"/>
        <v>1.1538461538461539E-2</v>
      </c>
      <c r="G82" s="7">
        <f t="shared" si="21"/>
        <v>0.65263157894736845</v>
      </c>
      <c r="H82" s="7">
        <f t="shared" si="21"/>
        <v>0.65459610027855153</v>
      </c>
      <c r="I82" s="7">
        <f t="shared" si="21"/>
        <v>0.68503937007874016</v>
      </c>
      <c r="J82" s="7">
        <f t="shared" si="21"/>
        <v>0.69230769230769229</v>
      </c>
      <c r="K82" s="7">
        <f t="shared" si="21"/>
        <v>0.7102137767220903</v>
      </c>
      <c r="L82" s="7">
        <f t="shared" si="21"/>
        <v>0.72009569377990434</v>
      </c>
      <c r="M82" s="7">
        <f t="shared" si="21"/>
        <v>0.71465968586387429</v>
      </c>
      <c r="N82" s="7">
        <f t="shared" si="21"/>
        <v>0.67521367521367526</v>
      </c>
      <c r="O82" s="7">
        <f t="shared" si="21"/>
        <v>0.65671641791044777</v>
      </c>
      <c r="P82" s="7">
        <f t="shared" si="21"/>
        <v>0.66969696969696968</v>
      </c>
      <c r="Q82" s="7">
        <f t="shared" si="21"/>
        <v>0.67731629392971249</v>
      </c>
      <c r="R82" s="7">
        <f t="shared" si="21"/>
        <v>0.64451827242524917</v>
      </c>
      <c r="S82" s="7">
        <f t="shared" si="21"/>
        <v>0.643598615916955</v>
      </c>
      <c r="T82" s="7">
        <f t="shared" si="21"/>
        <v>0.59934853420195444</v>
      </c>
      <c r="U82" s="7">
        <f>U37/U36</f>
        <v>0.53749999999999998</v>
      </c>
      <c r="V82" s="7">
        <f>V37/V36</f>
        <v>0.55737704918032782</v>
      </c>
    </row>
    <row r="83" spans="1:22" customFormat="1" ht="18" customHeight="1">
      <c r="A83" s="36" t="s">
        <v>84</v>
      </c>
      <c r="B83" s="7">
        <f t="shared" ref="B83:T83" si="22">B38/B36</f>
        <v>0.44705882352941179</v>
      </c>
      <c r="C83" s="7">
        <f t="shared" si="22"/>
        <v>0.49645390070921985</v>
      </c>
      <c r="D83" s="7">
        <f t="shared" si="22"/>
        <v>0.574585635359116</v>
      </c>
      <c r="E83" s="7">
        <f t="shared" si="22"/>
        <v>0.64678899082568808</v>
      </c>
      <c r="F83" s="7">
        <f t="shared" si="22"/>
        <v>0.68461538461538463</v>
      </c>
      <c r="G83" s="7">
        <f t="shared" si="22"/>
        <v>1.0526315789473684E-2</v>
      </c>
      <c r="H83" s="7">
        <f t="shared" si="22"/>
        <v>8.356545961002786E-3</v>
      </c>
      <c r="I83" s="7">
        <f t="shared" si="22"/>
        <v>7.874015748031496E-3</v>
      </c>
      <c r="J83" s="7">
        <f t="shared" si="22"/>
        <v>7.2115384615384619E-3</v>
      </c>
      <c r="K83" s="7">
        <f t="shared" si="22"/>
        <v>7.1258907363420431E-3</v>
      </c>
      <c r="L83" s="7">
        <f t="shared" si="22"/>
        <v>7.1770334928229667E-3</v>
      </c>
      <c r="M83" s="7">
        <f t="shared" si="22"/>
        <v>7.8534031413612562E-3</v>
      </c>
      <c r="N83" s="7">
        <f t="shared" si="22"/>
        <v>8.5470085470085479E-3</v>
      </c>
      <c r="O83" s="7">
        <f t="shared" si="22"/>
        <v>8.9552238805970154E-3</v>
      </c>
      <c r="P83" s="7">
        <f t="shared" si="22"/>
        <v>1.2121212121212121E-2</v>
      </c>
      <c r="Q83" s="7">
        <f t="shared" si="22"/>
        <v>9.5846645367412137E-3</v>
      </c>
      <c r="R83" s="7">
        <f t="shared" si="22"/>
        <v>9.9667774086378731E-3</v>
      </c>
      <c r="S83" s="7">
        <f t="shared" si="22"/>
        <v>1.384083044982699E-2</v>
      </c>
      <c r="T83" s="7">
        <f t="shared" si="22"/>
        <v>1.9543973941368076E-2</v>
      </c>
      <c r="U83" s="7">
        <f>U38/U36</f>
        <v>3.7499999999999999E-2</v>
      </c>
      <c r="V83" s="7">
        <f>V38/V36</f>
        <v>3.6065573770491806E-2</v>
      </c>
    </row>
    <row r="84" spans="1:22" customFormat="1" ht="18" customHeight="1">
      <c r="A84" s="36" t="s">
        <v>85</v>
      </c>
      <c r="B84" s="7">
        <f t="shared" ref="B84:T84" si="23">B39/B36</f>
        <v>0.35294117647058826</v>
      </c>
      <c r="C84" s="7">
        <f t="shared" si="23"/>
        <v>0.28368794326241137</v>
      </c>
      <c r="D84" s="7">
        <f t="shared" si="23"/>
        <v>0.25966850828729282</v>
      </c>
      <c r="E84" s="7">
        <f t="shared" si="23"/>
        <v>0.20183486238532111</v>
      </c>
      <c r="F84" s="7">
        <f t="shared" si="23"/>
        <v>0.17692307692307693</v>
      </c>
      <c r="G84" s="7">
        <f t="shared" si="23"/>
        <v>0.20350877192982456</v>
      </c>
      <c r="H84" s="7">
        <f t="shared" si="23"/>
        <v>0.20612813370473537</v>
      </c>
      <c r="I84" s="7">
        <f t="shared" si="23"/>
        <v>0.1942257217847769</v>
      </c>
      <c r="J84" s="7">
        <f t="shared" si="23"/>
        <v>0.18028846153846154</v>
      </c>
      <c r="K84" s="7">
        <f t="shared" si="23"/>
        <v>0.18527315914489312</v>
      </c>
      <c r="L84" s="7">
        <f t="shared" si="23"/>
        <v>0.19138755980861244</v>
      </c>
      <c r="M84" s="7">
        <f t="shared" si="23"/>
        <v>0.20942408376963351</v>
      </c>
      <c r="N84" s="7">
        <f t="shared" si="23"/>
        <v>0.24216524216524216</v>
      </c>
      <c r="O84" s="7">
        <f t="shared" si="23"/>
        <v>0.25970149253731345</v>
      </c>
      <c r="P84" s="7">
        <f t="shared" si="23"/>
        <v>0.24848484848484848</v>
      </c>
      <c r="Q84" s="7">
        <f t="shared" si="23"/>
        <v>0.24920127795527156</v>
      </c>
      <c r="R84" s="7">
        <f t="shared" si="23"/>
        <v>0.26578073089700999</v>
      </c>
      <c r="S84" s="7">
        <f t="shared" si="23"/>
        <v>0.25951557093425603</v>
      </c>
      <c r="T84" s="7">
        <f t="shared" si="23"/>
        <v>0.250814332247557</v>
      </c>
      <c r="U84" s="7">
        <f>U39/U36</f>
        <v>0.25624999999999998</v>
      </c>
      <c r="V84" s="7">
        <f>V39/V36</f>
        <v>0.2262295081967213</v>
      </c>
    </row>
    <row r="85" spans="1:22" customFormat="1" ht="18" customHeight="1">
      <c r="A85" s="36" t="s">
        <v>86</v>
      </c>
      <c r="B85" s="7">
        <f t="shared" ref="B85:T85" si="24">B40/B36</f>
        <v>0</v>
      </c>
      <c r="C85" s="7">
        <f t="shared" si="24"/>
        <v>7.0921985815602835E-3</v>
      </c>
      <c r="D85" s="7">
        <f t="shared" si="24"/>
        <v>5.5248618784530384E-3</v>
      </c>
      <c r="E85" s="7">
        <f t="shared" si="24"/>
        <v>4.5871559633027525E-3</v>
      </c>
      <c r="F85" s="7">
        <f t="shared" si="24"/>
        <v>3.8461538461538464E-3</v>
      </c>
      <c r="G85" s="7">
        <f t="shared" si="24"/>
        <v>0</v>
      </c>
      <c r="H85" s="7">
        <f t="shared" si="24"/>
        <v>0</v>
      </c>
      <c r="I85" s="7">
        <f t="shared" si="24"/>
        <v>0</v>
      </c>
      <c r="J85" s="7">
        <f t="shared" si="24"/>
        <v>2.403846153846154E-3</v>
      </c>
      <c r="K85" s="7">
        <f t="shared" si="24"/>
        <v>2.3752969121140144E-3</v>
      </c>
      <c r="L85" s="7">
        <f t="shared" si="24"/>
        <v>0</v>
      </c>
      <c r="M85" s="7">
        <f t="shared" si="24"/>
        <v>0</v>
      </c>
      <c r="N85" s="7">
        <f t="shared" si="24"/>
        <v>0</v>
      </c>
      <c r="O85" s="7">
        <f t="shared" si="24"/>
        <v>0</v>
      </c>
      <c r="P85" s="7">
        <f t="shared" si="24"/>
        <v>0</v>
      </c>
      <c r="Q85" s="7">
        <f t="shared" si="24"/>
        <v>0</v>
      </c>
      <c r="R85" s="7">
        <f t="shared" si="24"/>
        <v>0</v>
      </c>
      <c r="S85" s="7">
        <f t="shared" si="24"/>
        <v>0</v>
      </c>
      <c r="T85" s="7">
        <f t="shared" si="24"/>
        <v>0</v>
      </c>
      <c r="U85" s="7">
        <f>U40/U36</f>
        <v>0</v>
      </c>
      <c r="V85" s="7">
        <f>V40/V36</f>
        <v>3.2786885245901639E-3</v>
      </c>
    </row>
    <row r="86" spans="1:22" customFormat="1" ht="18" customHeight="1">
      <c r="A86" s="36" t="s">
        <v>87</v>
      </c>
      <c r="B86" s="7">
        <f t="shared" ref="B86:T86" si="25">B41/B36</f>
        <v>2.3529411764705882E-2</v>
      </c>
      <c r="C86" s="7">
        <f t="shared" si="25"/>
        <v>2.8368794326241134E-2</v>
      </c>
      <c r="D86" s="7">
        <f t="shared" si="25"/>
        <v>1.6574585635359115E-2</v>
      </c>
      <c r="E86" s="7">
        <f t="shared" si="25"/>
        <v>1.834862385321101E-2</v>
      </c>
      <c r="F86" s="7">
        <f t="shared" si="25"/>
        <v>1.1538461538461539E-2</v>
      </c>
      <c r="G86" s="7">
        <f t="shared" si="25"/>
        <v>1.0526315789473684E-2</v>
      </c>
      <c r="H86" s="7">
        <f t="shared" si="25"/>
        <v>1.1142061281337047E-2</v>
      </c>
      <c r="I86" s="7">
        <f t="shared" si="25"/>
        <v>7.874015748031496E-3</v>
      </c>
      <c r="J86" s="7">
        <f t="shared" si="25"/>
        <v>7.2115384615384619E-3</v>
      </c>
      <c r="K86" s="7">
        <f t="shared" si="25"/>
        <v>1.1876484560570071E-2</v>
      </c>
      <c r="L86" s="7">
        <f t="shared" si="25"/>
        <v>1.1961722488038277E-2</v>
      </c>
      <c r="M86" s="7">
        <f t="shared" si="25"/>
        <v>1.3089005235602094E-2</v>
      </c>
      <c r="N86" s="7">
        <f t="shared" si="25"/>
        <v>1.4245014245014245E-2</v>
      </c>
      <c r="O86" s="7">
        <f t="shared" si="25"/>
        <v>1.1940298507462687E-2</v>
      </c>
      <c r="P86" s="7">
        <f t="shared" si="25"/>
        <v>9.0909090909090905E-3</v>
      </c>
      <c r="Q86" s="7">
        <f t="shared" si="25"/>
        <v>1.2779552715654952E-2</v>
      </c>
      <c r="R86" s="7">
        <f t="shared" si="25"/>
        <v>1.3289036544850499E-2</v>
      </c>
      <c r="S86" s="7">
        <f t="shared" si="25"/>
        <v>1.0380622837370242E-2</v>
      </c>
      <c r="T86" s="7">
        <f t="shared" si="25"/>
        <v>2.9315960912052116E-2</v>
      </c>
      <c r="U86" s="7">
        <f>U41/U36</f>
        <v>4.3749999999999997E-2</v>
      </c>
      <c r="V86" s="7">
        <f>V41/V36</f>
        <v>4.9180327868852458E-2</v>
      </c>
    </row>
    <row r="87" spans="1:22" customFormat="1" ht="18" customHeight="1">
      <c r="A87" s="36" t="s">
        <v>88</v>
      </c>
      <c r="B87" s="37">
        <f t="shared" ref="B87:T87" si="26">B42/B36</f>
        <v>0.15294117647058825</v>
      </c>
      <c r="C87" s="37">
        <f t="shared" si="26"/>
        <v>0.15602836879432624</v>
      </c>
      <c r="D87" s="37">
        <f t="shared" si="26"/>
        <v>0.11602209944751381</v>
      </c>
      <c r="E87" s="37">
        <f t="shared" si="26"/>
        <v>9.6330275229357804E-2</v>
      </c>
      <c r="F87" s="37">
        <f t="shared" si="26"/>
        <v>0.10384615384615385</v>
      </c>
      <c r="G87" s="37">
        <f t="shared" si="26"/>
        <v>0.10526315789473684</v>
      </c>
      <c r="H87" s="37">
        <f t="shared" si="26"/>
        <v>0.10027855153203342</v>
      </c>
      <c r="I87" s="37">
        <f t="shared" si="26"/>
        <v>8.6614173228346455E-2</v>
      </c>
      <c r="J87" s="37">
        <f t="shared" si="26"/>
        <v>9.375E-2</v>
      </c>
      <c r="K87" s="37">
        <f t="shared" si="26"/>
        <v>6.6508313539192399E-2</v>
      </c>
      <c r="L87" s="37">
        <f t="shared" si="26"/>
        <v>5.2631578947368418E-2</v>
      </c>
      <c r="M87" s="37">
        <f t="shared" si="26"/>
        <v>3.6649214659685861E-2</v>
      </c>
      <c r="N87" s="37">
        <f t="shared" si="26"/>
        <v>3.4188034188034191E-2</v>
      </c>
      <c r="O87" s="37">
        <f t="shared" si="26"/>
        <v>3.2835820895522387E-2</v>
      </c>
      <c r="P87" s="37">
        <f t="shared" si="26"/>
        <v>3.0303030303030304E-2</v>
      </c>
      <c r="Q87" s="37">
        <f t="shared" si="26"/>
        <v>2.2364217252396165E-2</v>
      </c>
      <c r="R87" s="37">
        <f t="shared" si="26"/>
        <v>2.9900332225913623E-2</v>
      </c>
      <c r="S87" s="37">
        <f t="shared" si="26"/>
        <v>3.4602076124567477E-2</v>
      </c>
      <c r="T87" s="37">
        <f t="shared" si="26"/>
        <v>4.5602605863192182E-2</v>
      </c>
      <c r="U87" s="7">
        <f>U42/U36</f>
        <v>6.25E-2</v>
      </c>
      <c r="V87" s="7">
        <f>V42/V36</f>
        <v>8.5245901639344257E-2</v>
      </c>
    </row>
    <row r="88" spans="1:22" customFormat="1" ht="18" customHeight="1">
      <c r="A88" s="36" t="s">
        <v>89</v>
      </c>
      <c r="B88" s="37">
        <f t="shared" ref="B88:T88" si="27">B43/B36</f>
        <v>1.1764705882352941E-2</v>
      </c>
      <c r="C88" s="37">
        <f t="shared" si="27"/>
        <v>2.1276595744680851E-2</v>
      </c>
      <c r="D88" s="37">
        <f t="shared" si="27"/>
        <v>1.1049723756906077E-2</v>
      </c>
      <c r="E88" s="37">
        <f t="shared" si="27"/>
        <v>1.3761467889908258E-2</v>
      </c>
      <c r="F88" s="37">
        <f t="shared" si="27"/>
        <v>7.6923076923076927E-3</v>
      </c>
      <c r="G88" s="37">
        <f t="shared" si="27"/>
        <v>1.7543859649122806E-2</v>
      </c>
      <c r="H88" s="37">
        <f t="shared" si="27"/>
        <v>1.9498607242339833E-2</v>
      </c>
      <c r="I88" s="37">
        <f t="shared" si="27"/>
        <v>1.8372703412073491E-2</v>
      </c>
      <c r="J88" s="37">
        <f t="shared" si="27"/>
        <v>1.6826923076923076E-2</v>
      </c>
      <c r="K88" s="37">
        <f t="shared" si="27"/>
        <v>1.66270783847981E-2</v>
      </c>
      <c r="L88" s="37">
        <f t="shared" si="27"/>
        <v>1.6746411483253589E-2</v>
      </c>
      <c r="M88" s="37">
        <f t="shared" si="27"/>
        <v>1.832460732984293E-2</v>
      </c>
      <c r="N88" s="37">
        <f t="shared" si="27"/>
        <v>2.564102564102564E-2</v>
      </c>
      <c r="O88" s="37">
        <f t="shared" si="27"/>
        <v>2.9850746268656716E-2</v>
      </c>
      <c r="P88" s="37">
        <f t="shared" si="27"/>
        <v>3.0303030303030304E-2</v>
      </c>
      <c r="Q88" s="37">
        <f t="shared" si="27"/>
        <v>2.8753993610223641E-2</v>
      </c>
      <c r="R88" s="37">
        <f t="shared" si="27"/>
        <v>3.6544850498338874E-2</v>
      </c>
      <c r="S88" s="37">
        <f t="shared" si="27"/>
        <v>3.8062283737024222E-2</v>
      </c>
      <c r="T88" s="37">
        <f t="shared" si="27"/>
        <v>5.5374592833876218E-2</v>
      </c>
      <c r="U88" s="7">
        <f>U43/U36</f>
        <v>6.25E-2</v>
      </c>
      <c r="V88" s="7">
        <f>V43/V36</f>
        <v>4.2622950819672129E-2</v>
      </c>
    </row>
    <row r="89" spans="1:22" customFormat="1" ht="18" customHeight="1">
      <c r="A89" s="36" t="s">
        <v>90</v>
      </c>
      <c r="B89" s="37">
        <f t="shared" ref="B89:T89" si="28">B44/B36</f>
        <v>0</v>
      </c>
      <c r="C89" s="37">
        <f t="shared" si="28"/>
        <v>0</v>
      </c>
      <c r="D89" s="37">
        <f t="shared" si="28"/>
        <v>0</v>
      </c>
      <c r="E89" s="37">
        <f t="shared" si="28"/>
        <v>0</v>
      </c>
      <c r="F89" s="37">
        <f t="shared" si="28"/>
        <v>0</v>
      </c>
      <c r="G89" s="37">
        <f t="shared" si="28"/>
        <v>0</v>
      </c>
      <c r="H89" s="37">
        <f t="shared" si="28"/>
        <v>0</v>
      </c>
      <c r="I89" s="37">
        <f t="shared" si="28"/>
        <v>0</v>
      </c>
      <c r="J89" s="37">
        <f t="shared" si="28"/>
        <v>0</v>
      </c>
      <c r="K89" s="37">
        <f t="shared" si="28"/>
        <v>0</v>
      </c>
      <c r="L89" s="37">
        <f t="shared" si="28"/>
        <v>0</v>
      </c>
      <c r="M89" s="37">
        <f t="shared" si="28"/>
        <v>0</v>
      </c>
      <c r="N89" s="37">
        <f t="shared" si="28"/>
        <v>0</v>
      </c>
      <c r="O89" s="37">
        <f t="shared" si="28"/>
        <v>0</v>
      </c>
      <c r="P89" s="37">
        <f t="shared" si="28"/>
        <v>0</v>
      </c>
      <c r="Q89" s="37">
        <f t="shared" si="28"/>
        <v>0</v>
      </c>
      <c r="R89" s="37">
        <f t="shared" si="28"/>
        <v>0</v>
      </c>
      <c r="S89" s="37">
        <f t="shared" si="28"/>
        <v>0</v>
      </c>
      <c r="T89" s="37">
        <f t="shared" si="28"/>
        <v>0</v>
      </c>
      <c r="U89" s="7">
        <f>U44/U36</f>
        <v>0</v>
      </c>
      <c r="V89" s="7">
        <f>V44/V36</f>
        <v>0</v>
      </c>
    </row>
    <row r="90" spans="1:22" customFormat="1" ht="18" customHeight="1">
      <c r="A90" s="30" t="s">
        <v>93</v>
      </c>
      <c r="B90" s="55">
        <f t="shared" ref="B90:T90" si="29">B45/B36</f>
        <v>0</v>
      </c>
      <c r="C90" s="55">
        <f t="shared" si="29"/>
        <v>0</v>
      </c>
      <c r="D90" s="55">
        <f t="shared" si="29"/>
        <v>0</v>
      </c>
      <c r="E90" s="55">
        <f t="shared" si="29"/>
        <v>0</v>
      </c>
      <c r="F90" s="55">
        <f t="shared" si="29"/>
        <v>0</v>
      </c>
      <c r="G90" s="55">
        <f t="shared" si="29"/>
        <v>0</v>
      </c>
      <c r="H90" s="55">
        <f t="shared" si="29"/>
        <v>0</v>
      </c>
      <c r="I90" s="55">
        <f t="shared" si="29"/>
        <v>0</v>
      </c>
      <c r="J90" s="55">
        <f t="shared" si="29"/>
        <v>0</v>
      </c>
      <c r="K90" s="55">
        <f t="shared" si="29"/>
        <v>0</v>
      </c>
      <c r="L90" s="55">
        <f t="shared" si="29"/>
        <v>0</v>
      </c>
      <c r="M90" s="55">
        <f t="shared" si="29"/>
        <v>0</v>
      </c>
      <c r="N90" s="55">
        <f t="shared" si="29"/>
        <v>0</v>
      </c>
      <c r="O90" s="55">
        <f t="shared" si="29"/>
        <v>0</v>
      </c>
      <c r="P90" s="55">
        <f t="shared" si="29"/>
        <v>0</v>
      </c>
      <c r="Q90" s="55">
        <f t="shared" si="29"/>
        <v>0</v>
      </c>
      <c r="R90" s="55">
        <f t="shared" si="29"/>
        <v>0</v>
      </c>
      <c r="S90" s="55">
        <f t="shared" si="29"/>
        <v>0</v>
      </c>
      <c r="T90" s="55">
        <f t="shared" si="29"/>
        <v>0</v>
      </c>
      <c r="U90" s="96">
        <f>U45/U36</f>
        <v>0</v>
      </c>
      <c r="V90" s="96">
        <f>V45/V36</f>
        <v>0</v>
      </c>
    </row>
    <row r="91" spans="1:22" customFormat="1" ht="18" customHeight="1">
      <c r="A91" s="32" t="s">
        <v>52</v>
      </c>
      <c r="B91" s="33"/>
      <c r="C91" s="33"/>
      <c r="D91" s="33"/>
      <c r="E91" s="33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</row>
    <row r="92" spans="1:22" customFormat="1" ht="18" customHeight="1"/>
    <row r="93" spans="1:22" customFormat="1" ht="18" customHeight="1"/>
    <row r="94" spans="1:22" customFormat="1" ht="18" customHeight="1"/>
    <row r="95" spans="1:22" customFormat="1" ht="18" customHeight="1"/>
    <row r="96" spans="1:22" customFormat="1" ht="18" customHeight="1">
      <c r="A96" s="5"/>
      <c r="B96" s="5"/>
      <c r="C96" s="5"/>
      <c r="D96" s="5"/>
      <c r="E96" s="5"/>
      <c r="F96" s="5"/>
      <c r="G96" s="5"/>
    </row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V74"/>
  <sheetViews>
    <sheetView zoomScale="70" zoomScaleNormal="70" zoomScalePageLayoutView="70" workbookViewId="0"/>
  </sheetViews>
  <sheetFormatPr defaultColWidth="10.875" defaultRowHeight="15"/>
  <cols>
    <col min="1" max="1" width="19" style="5" customWidth="1"/>
    <col min="2" max="21" width="10.875" style="5" customWidth="1"/>
    <col min="22" max="16384" width="10.875" style="5"/>
  </cols>
  <sheetData>
    <row r="1" spans="1:22" ht="30" customHeight="1">
      <c r="A1" s="20" t="s">
        <v>0</v>
      </c>
      <c r="B1" s="10"/>
      <c r="C1" s="10"/>
      <c r="D1" s="10"/>
      <c r="E1" s="11"/>
    </row>
    <row r="2" spans="1:22" ht="30" customHeight="1">
      <c r="A2" s="10" t="s">
        <v>95</v>
      </c>
      <c r="B2" s="10"/>
      <c r="C2" s="10"/>
      <c r="D2" s="10"/>
      <c r="E2" s="11"/>
    </row>
    <row r="5" spans="1:22" ht="18" customHeight="1">
      <c r="A5" s="58" t="s">
        <v>14</v>
      </c>
      <c r="B5" s="91" t="s">
        <v>18</v>
      </c>
      <c r="C5" s="91" t="s">
        <v>19</v>
      </c>
      <c r="D5" s="91" t="s">
        <v>20</v>
      </c>
      <c r="E5" s="91" t="s">
        <v>21</v>
      </c>
      <c r="F5" s="91" t="s">
        <v>22</v>
      </c>
      <c r="G5" s="91" t="s">
        <v>23</v>
      </c>
      <c r="H5" s="91" t="s">
        <v>24</v>
      </c>
      <c r="I5" s="91" t="s">
        <v>25</v>
      </c>
      <c r="J5" s="91" t="s">
        <v>26</v>
      </c>
      <c r="K5" s="91" t="s">
        <v>27</v>
      </c>
      <c r="L5" s="91" t="s">
        <v>28</v>
      </c>
      <c r="M5" s="91" t="s">
        <v>29</v>
      </c>
      <c r="N5" s="91" t="s">
        <v>30</v>
      </c>
      <c r="O5" s="91" t="s">
        <v>31</v>
      </c>
      <c r="P5" s="91" t="s">
        <v>32</v>
      </c>
      <c r="Q5" s="91" t="s">
        <v>33</v>
      </c>
      <c r="R5" s="91" t="s">
        <v>34</v>
      </c>
      <c r="S5" s="91" t="s">
        <v>35</v>
      </c>
      <c r="T5" s="91" t="s">
        <v>36</v>
      </c>
      <c r="U5" s="91" t="s">
        <v>37</v>
      </c>
      <c r="V5" s="99" t="s">
        <v>51</v>
      </c>
    </row>
    <row r="6" spans="1:22" ht="18" customHeight="1">
      <c r="A6" s="92" t="s">
        <v>96</v>
      </c>
      <c r="B6" s="16">
        <v>2</v>
      </c>
      <c r="C6" s="16">
        <v>2</v>
      </c>
      <c r="D6" s="16">
        <v>2</v>
      </c>
      <c r="E6" s="16">
        <v>2</v>
      </c>
      <c r="F6" s="16">
        <v>4</v>
      </c>
      <c r="G6" s="16">
        <v>5</v>
      </c>
      <c r="H6" s="16">
        <v>4</v>
      </c>
      <c r="I6" s="16">
        <v>5</v>
      </c>
      <c r="J6" s="16">
        <v>5</v>
      </c>
      <c r="K6" s="16">
        <v>6</v>
      </c>
      <c r="L6" s="16">
        <v>6</v>
      </c>
      <c r="M6" s="16">
        <v>6</v>
      </c>
      <c r="N6" s="16">
        <v>4</v>
      </c>
      <c r="O6" s="16">
        <v>3</v>
      </c>
      <c r="P6" s="16">
        <v>5</v>
      </c>
      <c r="Q6" s="16">
        <v>5</v>
      </c>
      <c r="R6" s="16">
        <v>4</v>
      </c>
      <c r="S6" s="16">
        <v>4</v>
      </c>
      <c r="T6" s="16">
        <v>5</v>
      </c>
      <c r="U6" s="16">
        <v>6</v>
      </c>
      <c r="V6" s="97">
        <v>6</v>
      </c>
    </row>
    <row r="7" spans="1:22" ht="18" customHeight="1">
      <c r="A7" s="13" t="s">
        <v>97</v>
      </c>
      <c r="B7" s="16">
        <v>26</v>
      </c>
      <c r="C7" s="16">
        <v>28</v>
      </c>
      <c r="D7" s="16">
        <v>26</v>
      </c>
      <c r="E7" s="16">
        <v>23</v>
      </c>
      <c r="F7" s="16">
        <v>21</v>
      </c>
      <c r="G7" s="16">
        <v>18</v>
      </c>
      <c r="H7" s="16">
        <v>18</v>
      </c>
      <c r="I7" s="16">
        <v>18</v>
      </c>
      <c r="J7" s="16">
        <v>18</v>
      </c>
      <c r="K7" s="16">
        <v>16</v>
      </c>
      <c r="L7" s="16">
        <v>15</v>
      </c>
      <c r="M7" s="16">
        <v>12</v>
      </c>
      <c r="N7" s="16">
        <v>10</v>
      </c>
      <c r="O7" s="16">
        <v>10</v>
      </c>
      <c r="P7" s="16">
        <v>9</v>
      </c>
      <c r="Q7" s="16">
        <v>9</v>
      </c>
      <c r="R7" s="16">
        <v>7</v>
      </c>
      <c r="S7" s="16">
        <v>5</v>
      </c>
      <c r="T7" s="16">
        <v>6</v>
      </c>
      <c r="U7" s="16">
        <v>6</v>
      </c>
      <c r="V7" s="98">
        <v>7</v>
      </c>
    </row>
    <row r="8" spans="1:22" ht="18" customHeight="1">
      <c r="A8" s="13" t="s">
        <v>98</v>
      </c>
      <c r="B8" s="16">
        <v>1</v>
      </c>
      <c r="C8" s="16">
        <v>2</v>
      </c>
      <c r="D8" s="16">
        <v>2</v>
      </c>
      <c r="E8" s="16">
        <v>2</v>
      </c>
      <c r="F8" s="16">
        <v>2</v>
      </c>
      <c r="G8" s="16">
        <v>3</v>
      </c>
      <c r="H8" s="16">
        <v>4</v>
      </c>
      <c r="I8" s="16">
        <v>5</v>
      </c>
      <c r="J8" s="16">
        <v>5</v>
      </c>
      <c r="K8" s="16">
        <v>6</v>
      </c>
      <c r="L8" s="16">
        <v>6</v>
      </c>
      <c r="M8" s="16">
        <v>6</v>
      </c>
      <c r="N8" s="16">
        <v>7</v>
      </c>
      <c r="O8" s="16">
        <v>6</v>
      </c>
      <c r="P8" s="16">
        <v>4</v>
      </c>
      <c r="Q8" s="16">
        <v>3</v>
      </c>
      <c r="R8" s="16">
        <v>3</v>
      </c>
      <c r="S8" s="16">
        <v>12</v>
      </c>
      <c r="T8" s="16">
        <v>4</v>
      </c>
      <c r="U8" s="16">
        <v>4</v>
      </c>
      <c r="V8" s="98">
        <v>4</v>
      </c>
    </row>
    <row r="9" spans="1:22" ht="18" customHeight="1">
      <c r="A9" s="13" t="s">
        <v>99</v>
      </c>
      <c r="B9" s="16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8</v>
      </c>
      <c r="I9" s="16">
        <v>11</v>
      </c>
      <c r="J9" s="16">
        <v>11</v>
      </c>
      <c r="K9" s="16">
        <v>11</v>
      </c>
      <c r="L9" s="16">
        <v>12</v>
      </c>
      <c r="M9" s="16">
        <v>8</v>
      </c>
      <c r="N9" s="16">
        <v>5</v>
      </c>
      <c r="O9" s="16">
        <v>3</v>
      </c>
      <c r="P9" s="16">
        <v>4</v>
      </c>
      <c r="Q9" s="16">
        <v>6</v>
      </c>
      <c r="R9" s="16">
        <v>9</v>
      </c>
      <c r="S9" s="16">
        <v>10</v>
      </c>
      <c r="T9" s="16">
        <v>11</v>
      </c>
      <c r="U9" s="16">
        <v>13</v>
      </c>
      <c r="V9" s="98">
        <v>13</v>
      </c>
    </row>
    <row r="10" spans="1:22" ht="18" customHeight="1">
      <c r="A10" s="13" t="s">
        <v>100</v>
      </c>
      <c r="B10" s="16">
        <v>114</v>
      </c>
      <c r="C10" s="16">
        <v>200</v>
      </c>
      <c r="D10" s="16">
        <v>260</v>
      </c>
      <c r="E10" s="16">
        <v>354</v>
      </c>
      <c r="F10" s="16">
        <v>424</v>
      </c>
      <c r="G10" s="16">
        <v>428</v>
      </c>
      <c r="H10" s="16">
        <v>525</v>
      </c>
      <c r="I10" s="16">
        <v>562</v>
      </c>
      <c r="J10" s="16">
        <v>600</v>
      </c>
      <c r="K10" s="16">
        <v>603</v>
      </c>
      <c r="L10" s="16">
        <v>601</v>
      </c>
      <c r="M10" s="16">
        <v>567</v>
      </c>
      <c r="N10" s="16">
        <v>461</v>
      </c>
      <c r="O10" s="16">
        <v>402</v>
      </c>
      <c r="P10" s="16">
        <v>379</v>
      </c>
      <c r="Q10" s="16">
        <v>349</v>
      </c>
      <c r="R10" s="16">
        <v>322</v>
      </c>
      <c r="S10" s="16">
        <v>296</v>
      </c>
      <c r="T10" s="16">
        <v>285</v>
      </c>
      <c r="U10" s="16">
        <v>278</v>
      </c>
      <c r="V10" s="98">
        <v>268</v>
      </c>
    </row>
    <row r="11" spans="1:22" ht="18" customHeight="1">
      <c r="A11" s="13" t="s">
        <v>101</v>
      </c>
      <c r="B11" s="16">
        <v>0</v>
      </c>
      <c r="C11" s="16">
        <v>1</v>
      </c>
      <c r="D11" s="16">
        <v>1</v>
      </c>
      <c r="E11" s="16">
        <v>2</v>
      </c>
      <c r="F11" s="16">
        <v>2</v>
      </c>
      <c r="G11" s="16">
        <v>2</v>
      </c>
      <c r="H11" s="16">
        <v>3</v>
      </c>
      <c r="I11" s="16">
        <v>3</v>
      </c>
      <c r="J11" s="16">
        <v>2</v>
      </c>
      <c r="K11" s="16">
        <v>2</v>
      </c>
      <c r="L11" s="16">
        <v>1</v>
      </c>
      <c r="M11" s="16">
        <v>1</v>
      </c>
      <c r="N11" s="16">
        <v>1</v>
      </c>
      <c r="O11" s="16">
        <v>1</v>
      </c>
      <c r="P11" s="16">
        <v>1</v>
      </c>
      <c r="Q11" s="16">
        <v>1</v>
      </c>
      <c r="R11" s="16">
        <v>1</v>
      </c>
      <c r="S11" s="16">
        <v>0</v>
      </c>
      <c r="T11" s="16">
        <v>2</v>
      </c>
      <c r="U11" s="16">
        <v>3</v>
      </c>
      <c r="V11" s="98"/>
    </row>
    <row r="12" spans="1:22" ht="18" customHeight="1">
      <c r="A12" s="13" t="s">
        <v>102</v>
      </c>
      <c r="B12" s="16">
        <v>5</v>
      </c>
      <c r="C12" s="16">
        <v>6</v>
      </c>
      <c r="D12" s="16">
        <v>5</v>
      </c>
      <c r="E12" s="16">
        <v>4</v>
      </c>
      <c r="F12" s="16">
        <v>4</v>
      </c>
      <c r="G12" s="16">
        <v>3</v>
      </c>
      <c r="H12" s="16">
        <v>3</v>
      </c>
      <c r="I12" s="16">
        <v>3</v>
      </c>
      <c r="J12" s="16">
        <v>3</v>
      </c>
      <c r="K12" s="16">
        <v>3</v>
      </c>
      <c r="L12" s="16">
        <v>3</v>
      </c>
      <c r="M12" s="16">
        <v>3</v>
      </c>
      <c r="N12" s="16">
        <v>3</v>
      </c>
      <c r="O12" s="16">
        <v>3</v>
      </c>
      <c r="P12" s="16">
        <v>3</v>
      </c>
      <c r="Q12" s="16">
        <v>2</v>
      </c>
      <c r="R12" s="16">
        <v>2</v>
      </c>
      <c r="S12" s="16">
        <v>3</v>
      </c>
      <c r="T12" s="16">
        <v>3</v>
      </c>
      <c r="U12" s="16">
        <v>3</v>
      </c>
      <c r="V12" s="98">
        <v>3</v>
      </c>
    </row>
    <row r="13" spans="1:22" ht="18" customHeight="1">
      <c r="A13" s="13" t="s">
        <v>103</v>
      </c>
      <c r="B13" s="16">
        <v>5</v>
      </c>
      <c r="C13" s="16">
        <v>6</v>
      </c>
      <c r="D13" s="16">
        <v>4</v>
      </c>
      <c r="E13" s="16">
        <v>3</v>
      </c>
      <c r="F13" s="16">
        <v>3</v>
      </c>
      <c r="G13" s="16">
        <v>3</v>
      </c>
      <c r="H13" s="16">
        <v>3</v>
      </c>
      <c r="I13" s="16">
        <v>1</v>
      </c>
      <c r="J13" s="16">
        <v>1</v>
      </c>
      <c r="K13" s="16">
        <v>1</v>
      </c>
      <c r="L13" s="16">
        <v>1</v>
      </c>
      <c r="M13" s="16">
        <v>1</v>
      </c>
      <c r="N13" s="16">
        <v>1</v>
      </c>
      <c r="O13" s="16">
        <v>1</v>
      </c>
      <c r="P13" s="16">
        <v>1</v>
      </c>
      <c r="Q13" s="16">
        <v>1</v>
      </c>
      <c r="R13" s="16">
        <v>1</v>
      </c>
      <c r="S13" s="16">
        <v>1</v>
      </c>
      <c r="T13" s="16">
        <v>2</v>
      </c>
      <c r="U13" s="16">
        <v>4</v>
      </c>
      <c r="V13" s="98">
        <v>6</v>
      </c>
    </row>
    <row r="14" spans="1:22" ht="18" customHeight="1">
      <c r="A14" s="13" t="s">
        <v>104</v>
      </c>
      <c r="B14" s="16">
        <v>105</v>
      </c>
      <c r="C14" s="16">
        <v>114</v>
      </c>
      <c r="D14" s="16">
        <v>121</v>
      </c>
      <c r="E14" s="16">
        <v>111</v>
      </c>
      <c r="F14" s="16">
        <v>131</v>
      </c>
      <c r="G14" s="16">
        <v>142</v>
      </c>
      <c r="H14" s="16">
        <v>187</v>
      </c>
      <c r="I14" s="16">
        <v>175</v>
      </c>
      <c r="J14" s="16">
        <v>163</v>
      </c>
      <c r="K14" s="16">
        <v>155</v>
      </c>
      <c r="L14" s="16">
        <v>148</v>
      </c>
      <c r="M14" s="16">
        <v>145</v>
      </c>
      <c r="N14" s="16">
        <v>142</v>
      </c>
      <c r="O14" s="16">
        <v>143</v>
      </c>
      <c r="P14" s="16">
        <v>138</v>
      </c>
      <c r="Q14" s="16">
        <v>128</v>
      </c>
      <c r="R14" s="16">
        <v>129</v>
      </c>
      <c r="S14" s="16">
        <v>137</v>
      </c>
      <c r="T14" s="16">
        <v>146</v>
      </c>
      <c r="U14" s="16">
        <v>164</v>
      </c>
      <c r="V14" s="98">
        <v>156</v>
      </c>
    </row>
    <row r="15" spans="1:22" ht="18" customHeight="1">
      <c r="A15" s="13" t="s">
        <v>105</v>
      </c>
      <c r="B15" s="16">
        <v>1</v>
      </c>
      <c r="C15" s="16">
        <v>5</v>
      </c>
      <c r="D15" s="16">
        <v>4</v>
      </c>
      <c r="E15" s="16">
        <v>5</v>
      </c>
      <c r="F15" s="16">
        <v>4</v>
      </c>
      <c r="G15" s="16">
        <v>4</v>
      </c>
      <c r="H15" s="16">
        <v>4</v>
      </c>
      <c r="I15" s="16">
        <v>4</v>
      </c>
      <c r="J15" s="16">
        <v>2</v>
      </c>
      <c r="K15" s="16">
        <v>5</v>
      </c>
      <c r="L15" s="16">
        <v>5</v>
      </c>
      <c r="M15" s="16">
        <v>5</v>
      </c>
      <c r="N15" s="16">
        <v>5</v>
      </c>
      <c r="O15" s="16">
        <v>5</v>
      </c>
      <c r="P15" s="16">
        <v>5</v>
      </c>
      <c r="Q15" s="16">
        <v>4</v>
      </c>
      <c r="R15" s="16">
        <v>4</v>
      </c>
      <c r="S15" s="16">
        <v>3</v>
      </c>
      <c r="T15" s="16">
        <v>3</v>
      </c>
      <c r="U15" s="16">
        <v>2</v>
      </c>
      <c r="V15" s="98">
        <v>1</v>
      </c>
    </row>
    <row r="16" spans="1:22" ht="18" customHeight="1">
      <c r="A16" s="13" t="s">
        <v>106</v>
      </c>
      <c r="B16" s="16" t="s">
        <v>107</v>
      </c>
      <c r="C16" s="16" t="s">
        <v>107</v>
      </c>
      <c r="D16" s="16" t="s">
        <v>107</v>
      </c>
      <c r="E16" s="16" t="s">
        <v>107</v>
      </c>
      <c r="F16" s="16" t="s">
        <v>107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2</v>
      </c>
      <c r="R16" s="16">
        <v>2</v>
      </c>
      <c r="S16" s="16">
        <v>1</v>
      </c>
      <c r="T16" s="16">
        <v>8</v>
      </c>
      <c r="U16" s="16">
        <v>12</v>
      </c>
      <c r="V16" s="98">
        <v>11</v>
      </c>
    </row>
    <row r="17" spans="1:22" ht="18" customHeight="1">
      <c r="A17" s="13" t="s">
        <v>108</v>
      </c>
      <c r="B17" s="16">
        <v>1</v>
      </c>
      <c r="C17" s="16">
        <v>11</v>
      </c>
      <c r="D17" s="16">
        <v>8</v>
      </c>
      <c r="E17" s="16">
        <v>10</v>
      </c>
      <c r="F17" s="16">
        <v>13</v>
      </c>
      <c r="G17" s="16">
        <v>34</v>
      </c>
      <c r="H17" s="16">
        <v>42</v>
      </c>
      <c r="I17" s="16">
        <v>40</v>
      </c>
      <c r="J17" s="16">
        <v>42</v>
      </c>
      <c r="K17" s="16">
        <v>25</v>
      </c>
      <c r="L17" s="16">
        <v>21</v>
      </c>
      <c r="M17" s="16">
        <v>19</v>
      </c>
      <c r="N17" s="16">
        <v>14</v>
      </c>
      <c r="O17" s="16">
        <v>15</v>
      </c>
      <c r="P17" s="16">
        <v>13</v>
      </c>
      <c r="Q17" s="16">
        <v>11</v>
      </c>
      <c r="R17" s="16">
        <v>13</v>
      </c>
      <c r="S17" s="16">
        <v>12</v>
      </c>
      <c r="T17" s="16">
        <v>12</v>
      </c>
      <c r="U17" s="16">
        <v>11</v>
      </c>
      <c r="V17" s="98">
        <v>11</v>
      </c>
    </row>
    <row r="18" spans="1:22" ht="18" customHeight="1">
      <c r="A18" s="13" t="s">
        <v>109</v>
      </c>
      <c r="B18" s="16">
        <v>17</v>
      </c>
      <c r="C18" s="16">
        <v>24</v>
      </c>
      <c r="D18" s="16">
        <v>28</v>
      </c>
      <c r="E18" s="16">
        <v>27</v>
      </c>
      <c r="F18" s="16">
        <v>32</v>
      </c>
      <c r="G18" s="16">
        <v>23</v>
      </c>
      <c r="H18" s="16">
        <v>27</v>
      </c>
      <c r="I18" s="16">
        <v>22</v>
      </c>
      <c r="J18" s="16">
        <v>21</v>
      </c>
      <c r="K18" s="16">
        <v>20</v>
      </c>
      <c r="L18" s="16">
        <v>21</v>
      </c>
      <c r="M18" s="16">
        <v>17</v>
      </c>
      <c r="N18" s="16">
        <v>17</v>
      </c>
      <c r="O18" s="16">
        <v>13</v>
      </c>
      <c r="P18" s="16">
        <v>13</v>
      </c>
      <c r="Q18" s="16">
        <v>11</v>
      </c>
      <c r="R18" s="16">
        <v>10</v>
      </c>
      <c r="S18" s="16">
        <v>9</v>
      </c>
      <c r="T18" s="16">
        <v>16</v>
      </c>
      <c r="U18" s="16">
        <v>21</v>
      </c>
      <c r="V18" s="98">
        <v>30</v>
      </c>
    </row>
    <row r="19" spans="1:22" ht="18" customHeight="1">
      <c r="A19" s="13" t="s">
        <v>110</v>
      </c>
      <c r="B19" s="16">
        <v>1</v>
      </c>
      <c r="C19" s="16">
        <v>1</v>
      </c>
      <c r="D19" s="16">
        <v>1</v>
      </c>
      <c r="E19" s="16">
        <v>1</v>
      </c>
      <c r="F19" s="16">
        <v>2</v>
      </c>
      <c r="G19" s="16">
        <v>3</v>
      </c>
      <c r="H19" s="16">
        <v>3</v>
      </c>
      <c r="I19" s="16">
        <v>3</v>
      </c>
      <c r="J19" s="16">
        <v>3</v>
      </c>
      <c r="K19" s="16">
        <v>3</v>
      </c>
      <c r="L19" s="16">
        <v>3</v>
      </c>
      <c r="M19" s="16">
        <v>3</v>
      </c>
      <c r="N19" s="16">
        <v>3</v>
      </c>
      <c r="O19" s="16">
        <v>3</v>
      </c>
      <c r="P19" s="16">
        <v>3</v>
      </c>
      <c r="Q19" s="16">
        <v>3</v>
      </c>
      <c r="R19" s="16">
        <v>3</v>
      </c>
      <c r="S19" s="16">
        <v>3</v>
      </c>
      <c r="T19" s="16">
        <v>3</v>
      </c>
      <c r="U19" s="16">
        <v>3</v>
      </c>
      <c r="V19" s="98">
        <v>3</v>
      </c>
    </row>
    <row r="20" spans="1:22" ht="18" customHeight="1">
      <c r="A20" s="13" t="s">
        <v>111</v>
      </c>
      <c r="B20" s="16">
        <v>1</v>
      </c>
      <c r="C20" s="16">
        <v>4</v>
      </c>
      <c r="D20" s="16">
        <v>6</v>
      </c>
      <c r="E20" s="16">
        <v>8</v>
      </c>
      <c r="F20" s="16">
        <v>5</v>
      </c>
      <c r="G20" s="16">
        <v>4</v>
      </c>
      <c r="H20" s="16">
        <v>5</v>
      </c>
      <c r="I20" s="16">
        <v>5</v>
      </c>
      <c r="J20" s="16">
        <v>2</v>
      </c>
      <c r="K20" s="16">
        <v>3</v>
      </c>
      <c r="L20" s="16">
        <v>3</v>
      </c>
      <c r="M20" s="16">
        <v>3</v>
      </c>
      <c r="N20" s="16">
        <v>3</v>
      </c>
      <c r="O20" s="16">
        <v>3</v>
      </c>
      <c r="P20" s="16">
        <v>3</v>
      </c>
      <c r="Q20" s="16">
        <v>5</v>
      </c>
      <c r="R20" s="16">
        <v>5</v>
      </c>
      <c r="S20" s="16">
        <v>5</v>
      </c>
      <c r="T20" s="16">
        <v>5</v>
      </c>
      <c r="U20" s="16">
        <v>5</v>
      </c>
      <c r="V20" s="98">
        <v>5</v>
      </c>
    </row>
    <row r="21" spans="1:22" ht="18" customHeight="1">
      <c r="A21" s="13" t="s">
        <v>112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4</v>
      </c>
      <c r="H21" s="16">
        <v>7</v>
      </c>
      <c r="I21" s="16">
        <v>9</v>
      </c>
      <c r="J21" s="16">
        <v>19</v>
      </c>
      <c r="K21" s="16">
        <v>18</v>
      </c>
      <c r="L21" s="16">
        <v>21</v>
      </c>
      <c r="M21" s="16">
        <v>25</v>
      </c>
      <c r="N21" s="16">
        <v>27</v>
      </c>
      <c r="O21" s="16">
        <v>28</v>
      </c>
      <c r="P21" s="16">
        <v>22</v>
      </c>
      <c r="Q21" s="16">
        <v>18</v>
      </c>
      <c r="R21" s="16">
        <v>15</v>
      </c>
      <c r="S21" s="16">
        <v>13</v>
      </c>
      <c r="T21" s="16">
        <v>25</v>
      </c>
      <c r="U21" s="16">
        <v>28</v>
      </c>
      <c r="V21" s="98">
        <v>16</v>
      </c>
    </row>
    <row r="22" spans="1:22" ht="18" customHeight="1">
      <c r="A22" s="103" t="s">
        <v>113</v>
      </c>
      <c r="B22" s="106">
        <f>SUM(B6:B21)</f>
        <v>279</v>
      </c>
      <c r="C22" s="106">
        <f t="shared" ref="C22:U22" si="0">SUM(C6:C21)</f>
        <v>404</v>
      </c>
      <c r="D22" s="106">
        <f t="shared" si="0"/>
        <v>468</v>
      </c>
      <c r="E22" s="106">
        <f t="shared" si="0"/>
        <v>552</v>
      </c>
      <c r="F22" s="106">
        <f t="shared" si="0"/>
        <v>647</v>
      </c>
      <c r="G22" s="106">
        <f t="shared" si="0"/>
        <v>676</v>
      </c>
      <c r="H22" s="106">
        <f t="shared" si="0"/>
        <v>843</v>
      </c>
      <c r="I22" s="106">
        <f t="shared" si="0"/>
        <v>866</v>
      </c>
      <c r="J22" s="106">
        <f t="shared" si="0"/>
        <v>897</v>
      </c>
      <c r="K22" s="106">
        <f t="shared" si="0"/>
        <v>877</v>
      </c>
      <c r="L22" s="106">
        <f t="shared" si="0"/>
        <v>867</v>
      </c>
      <c r="M22" s="106">
        <f t="shared" si="0"/>
        <v>821</v>
      </c>
      <c r="N22" s="106">
        <f t="shared" si="0"/>
        <v>703</v>
      </c>
      <c r="O22" s="106">
        <f t="shared" si="0"/>
        <v>639</v>
      </c>
      <c r="P22" s="106">
        <f t="shared" si="0"/>
        <v>603</v>
      </c>
      <c r="Q22" s="106">
        <f t="shared" si="0"/>
        <v>558</v>
      </c>
      <c r="R22" s="106">
        <f t="shared" si="0"/>
        <v>530</v>
      </c>
      <c r="S22" s="106">
        <f t="shared" si="0"/>
        <v>514</v>
      </c>
      <c r="T22" s="106">
        <f t="shared" si="0"/>
        <v>536</v>
      </c>
      <c r="U22" s="106">
        <f t="shared" si="0"/>
        <v>563</v>
      </c>
      <c r="V22" s="113">
        <f>SUM(V6:V21)</f>
        <v>540</v>
      </c>
    </row>
    <row r="23" spans="1:22" ht="18" customHeight="1">
      <c r="A23" s="101" t="s">
        <v>114</v>
      </c>
      <c r="B23" s="102">
        <f>B24-B22</f>
        <v>20</v>
      </c>
      <c r="C23" s="102">
        <f t="shared" ref="C23:U23" si="1">C24-C22</f>
        <v>15</v>
      </c>
      <c r="D23" s="102">
        <f t="shared" si="1"/>
        <v>13</v>
      </c>
      <c r="E23" s="102">
        <f t="shared" si="1"/>
        <v>12</v>
      </c>
      <c r="F23" s="102">
        <f t="shared" si="1"/>
        <v>10</v>
      </c>
      <c r="G23" s="102">
        <f t="shared" si="1"/>
        <v>15</v>
      </c>
      <c r="H23" s="102">
        <f t="shared" si="1"/>
        <v>22</v>
      </c>
      <c r="I23" s="102">
        <f t="shared" si="1"/>
        <v>22</v>
      </c>
      <c r="J23" s="102">
        <f t="shared" si="1"/>
        <v>30</v>
      </c>
      <c r="K23" s="102">
        <f t="shared" si="1"/>
        <v>30</v>
      </c>
      <c r="L23" s="102">
        <f t="shared" si="1"/>
        <v>26</v>
      </c>
      <c r="M23" s="102">
        <f t="shared" si="1"/>
        <v>21</v>
      </c>
      <c r="N23" s="102">
        <f t="shared" si="1"/>
        <v>23</v>
      </c>
      <c r="O23" s="102">
        <f t="shared" si="1"/>
        <v>26</v>
      </c>
      <c r="P23" s="102">
        <f t="shared" si="1"/>
        <v>29</v>
      </c>
      <c r="Q23" s="102">
        <f t="shared" si="1"/>
        <v>22</v>
      </c>
      <c r="R23" s="102">
        <f t="shared" si="1"/>
        <v>21</v>
      </c>
      <c r="S23" s="102">
        <f t="shared" si="1"/>
        <v>20</v>
      </c>
      <c r="T23" s="102">
        <f t="shared" si="1"/>
        <v>24</v>
      </c>
      <c r="U23" s="102">
        <f t="shared" si="1"/>
        <v>50</v>
      </c>
      <c r="V23" s="98">
        <f>V24-V22</f>
        <v>59</v>
      </c>
    </row>
    <row r="24" spans="1:22" ht="18" customHeight="1">
      <c r="A24" s="93" t="s">
        <v>38</v>
      </c>
      <c r="B24" s="61">
        <v>299</v>
      </c>
      <c r="C24" s="61">
        <v>419</v>
      </c>
      <c r="D24" s="61">
        <v>481</v>
      </c>
      <c r="E24" s="61">
        <v>564</v>
      </c>
      <c r="F24" s="61">
        <v>657</v>
      </c>
      <c r="G24" s="61">
        <v>691</v>
      </c>
      <c r="H24" s="61">
        <v>865</v>
      </c>
      <c r="I24" s="61">
        <v>888</v>
      </c>
      <c r="J24" s="61">
        <v>927</v>
      </c>
      <c r="K24" s="61">
        <v>907</v>
      </c>
      <c r="L24" s="61">
        <v>893</v>
      </c>
      <c r="M24" s="61">
        <v>842</v>
      </c>
      <c r="N24" s="61">
        <v>726</v>
      </c>
      <c r="O24" s="61">
        <v>665</v>
      </c>
      <c r="P24" s="61">
        <v>632</v>
      </c>
      <c r="Q24" s="61">
        <v>580</v>
      </c>
      <c r="R24" s="61">
        <v>551</v>
      </c>
      <c r="S24" s="61">
        <v>534</v>
      </c>
      <c r="T24" s="61">
        <v>560</v>
      </c>
      <c r="U24" s="107">
        <v>613</v>
      </c>
      <c r="V24" s="108">
        <v>599</v>
      </c>
    </row>
    <row r="25" spans="1:22" ht="18" customHeight="1">
      <c r="A25" s="32" t="s">
        <v>52</v>
      </c>
      <c r="B25" s="33"/>
      <c r="C25" s="33"/>
      <c r="D25" s="33"/>
      <c r="E25" s="33"/>
      <c r="F25" s="32"/>
      <c r="G25" s="33"/>
      <c r="H25" s="33"/>
      <c r="I25" s="33"/>
      <c r="J25" s="33"/>
      <c r="K25" s="32"/>
      <c r="L25" s="33"/>
      <c r="M25" s="33"/>
      <c r="N25" s="33"/>
      <c r="O25" s="33"/>
      <c r="P25" s="32"/>
      <c r="Q25" s="33"/>
      <c r="R25" s="33"/>
      <c r="S25" s="33"/>
      <c r="T25" s="33"/>
      <c r="U25" s="33"/>
      <c r="V25" s="98"/>
    </row>
    <row r="26" spans="1:22" s="60" customFormat="1" ht="18" customHeight="1">
      <c r="A26" s="74" t="s">
        <v>115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98"/>
    </row>
    <row r="27" spans="1:22" ht="18" customHeight="1"/>
    <row r="28" spans="1:22" ht="18" customHeight="1"/>
    <row r="29" spans="1:22" ht="18" customHeight="1">
      <c r="A29" s="59" t="s">
        <v>48</v>
      </c>
      <c r="B29" s="91">
        <v>2002</v>
      </c>
      <c r="C29" s="91">
        <v>2003</v>
      </c>
      <c r="D29" s="91">
        <v>2004</v>
      </c>
      <c r="E29" s="91">
        <v>2005</v>
      </c>
      <c r="F29" s="91">
        <v>2006</v>
      </c>
      <c r="G29" s="91">
        <v>2007</v>
      </c>
      <c r="H29" s="91">
        <v>2008</v>
      </c>
      <c r="I29" s="91">
        <v>2009</v>
      </c>
      <c r="J29" s="91">
        <v>2010</v>
      </c>
      <c r="K29" s="91">
        <v>2011</v>
      </c>
      <c r="L29" s="91">
        <v>2012</v>
      </c>
      <c r="M29" s="91">
        <v>2013</v>
      </c>
      <c r="N29" s="91">
        <v>2014</v>
      </c>
      <c r="O29" s="91">
        <v>2015</v>
      </c>
      <c r="P29" s="91">
        <v>2016</v>
      </c>
      <c r="Q29" s="91">
        <v>2017</v>
      </c>
      <c r="R29" s="91">
        <v>2018</v>
      </c>
      <c r="S29" s="91">
        <v>2019</v>
      </c>
      <c r="T29" s="91">
        <v>2020</v>
      </c>
      <c r="U29" s="91">
        <v>2021</v>
      </c>
      <c r="V29" s="91">
        <v>2022</v>
      </c>
    </row>
    <row r="30" spans="1:22" ht="18" customHeight="1">
      <c r="A30" s="72" t="s">
        <v>96</v>
      </c>
      <c r="B30" s="16">
        <v>2</v>
      </c>
      <c r="C30" s="16">
        <v>2</v>
      </c>
      <c r="D30" s="16">
        <v>2</v>
      </c>
      <c r="E30" s="16">
        <v>2</v>
      </c>
      <c r="F30" s="16">
        <v>3</v>
      </c>
      <c r="G30" s="16">
        <v>3</v>
      </c>
      <c r="H30" s="16">
        <v>2</v>
      </c>
      <c r="I30" s="16">
        <v>3</v>
      </c>
      <c r="J30" s="16">
        <v>3</v>
      </c>
      <c r="K30" s="16">
        <v>3</v>
      </c>
      <c r="L30" s="16">
        <v>3</v>
      </c>
      <c r="M30" s="16">
        <v>3</v>
      </c>
      <c r="N30" s="16">
        <v>2</v>
      </c>
      <c r="O30" s="16">
        <v>2</v>
      </c>
      <c r="P30" s="16">
        <v>3</v>
      </c>
      <c r="Q30" s="16">
        <v>3</v>
      </c>
      <c r="R30" s="16">
        <v>2</v>
      </c>
      <c r="S30" s="16">
        <v>2</v>
      </c>
      <c r="T30" s="16">
        <v>3</v>
      </c>
      <c r="U30" s="16">
        <v>4</v>
      </c>
      <c r="V30" s="62">
        <v>3</v>
      </c>
    </row>
    <row r="31" spans="1:22" ht="18" customHeight="1">
      <c r="A31" s="73" t="s">
        <v>97</v>
      </c>
      <c r="B31" s="16">
        <v>11</v>
      </c>
      <c r="C31" s="16">
        <v>13</v>
      </c>
      <c r="D31" s="16">
        <v>13</v>
      </c>
      <c r="E31" s="16">
        <v>10</v>
      </c>
      <c r="F31" s="16">
        <v>8</v>
      </c>
      <c r="G31" s="16">
        <v>7</v>
      </c>
      <c r="H31" s="16">
        <v>7</v>
      </c>
      <c r="I31" s="16">
        <v>7</v>
      </c>
      <c r="J31" s="16">
        <v>7</v>
      </c>
      <c r="K31" s="16">
        <v>5</v>
      </c>
      <c r="L31" s="16">
        <v>4</v>
      </c>
      <c r="M31" s="16">
        <v>2</v>
      </c>
      <c r="N31" s="16">
        <v>2</v>
      </c>
      <c r="O31" s="16">
        <v>2</v>
      </c>
      <c r="P31" s="16">
        <v>2</v>
      </c>
      <c r="Q31" s="16">
        <v>2</v>
      </c>
      <c r="R31" s="16">
        <v>1</v>
      </c>
      <c r="S31" s="16">
        <v>0</v>
      </c>
      <c r="T31" s="16">
        <v>0</v>
      </c>
      <c r="U31" s="16">
        <v>0</v>
      </c>
      <c r="V31" s="16">
        <v>1</v>
      </c>
    </row>
    <row r="32" spans="1:22" ht="18" customHeight="1">
      <c r="A32" s="73" t="s">
        <v>98</v>
      </c>
      <c r="B32" s="16">
        <v>0</v>
      </c>
      <c r="C32" s="16">
        <v>1</v>
      </c>
      <c r="D32" s="16">
        <v>1</v>
      </c>
      <c r="E32" s="16">
        <v>1</v>
      </c>
      <c r="F32" s="16">
        <v>1</v>
      </c>
      <c r="G32" s="16">
        <v>2</v>
      </c>
      <c r="H32" s="16">
        <v>3</v>
      </c>
      <c r="I32" s="16">
        <v>4</v>
      </c>
      <c r="J32" s="16">
        <v>4</v>
      </c>
      <c r="K32" s="16">
        <v>4</v>
      </c>
      <c r="L32" s="16">
        <v>4</v>
      </c>
      <c r="M32" s="16">
        <v>4</v>
      </c>
      <c r="N32" s="16">
        <v>5</v>
      </c>
      <c r="O32" s="16">
        <v>5</v>
      </c>
      <c r="P32" s="16">
        <v>3</v>
      </c>
      <c r="Q32" s="16">
        <v>2</v>
      </c>
      <c r="R32" s="16">
        <v>2</v>
      </c>
      <c r="S32" s="16">
        <v>9</v>
      </c>
      <c r="T32" s="16">
        <v>3</v>
      </c>
      <c r="U32" s="16">
        <v>3</v>
      </c>
      <c r="V32" s="16">
        <v>3</v>
      </c>
    </row>
    <row r="33" spans="1:22" ht="18" customHeight="1">
      <c r="A33" s="73" t="s">
        <v>99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4</v>
      </c>
      <c r="I33" s="16">
        <v>5</v>
      </c>
      <c r="J33" s="16">
        <v>5</v>
      </c>
      <c r="K33" s="16">
        <v>5</v>
      </c>
      <c r="L33" s="16">
        <v>6</v>
      </c>
      <c r="M33" s="16">
        <v>5</v>
      </c>
      <c r="N33" s="16">
        <v>3</v>
      </c>
      <c r="O33" s="16">
        <v>2</v>
      </c>
      <c r="P33" s="16">
        <v>2</v>
      </c>
      <c r="Q33" s="16">
        <v>3</v>
      </c>
      <c r="R33" s="16">
        <v>4</v>
      </c>
      <c r="S33" s="16">
        <v>4</v>
      </c>
      <c r="T33" s="16">
        <v>4</v>
      </c>
      <c r="U33" s="16">
        <v>4</v>
      </c>
      <c r="V33" s="16">
        <v>4</v>
      </c>
    </row>
    <row r="34" spans="1:22" ht="18" customHeight="1">
      <c r="A34" s="73" t="s">
        <v>100</v>
      </c>
      <c r="B34" s="16">
        <v>80</v>
      </c>
      <c r="C34" s="16">
        <v>133</v>
      </c>
      <c r="D34" s="16">
        <v>158</v>
      </c>
      <c r="E34" s="16">
        <v>215</v>
      </c>
      <c r="F34" s="16">
        <v>250</v>
      </c>
      <c r="G34" s="16">
        <v>249</v>
      </c>
      <c r="H34" s="16">
        <v>303</v>
      </c>
      <c r="I34" s="16">
        <v>317</v>
      </c>
      <c r="J34" s="16">
        <v>335</v>
      </c>
      <c r="K34" s="16">
        <v>332</v>
      </c>
      <c r="L34" s="16">
        <v>327</v>
      </c>
      <c r="M34" s="16">
        <v>316</v>
      </c>
      <c r="N34" s="16">
        <v>244</v>
      </c>
      <c r="O34" s="16">
        <v>202</v>
      </c>
      <c r="P34" s="16">
        <v>187</v>
      </c>
      <c r="Q34" s="16">
        <v>165</v>
      </c>
      <c r="R34" s="16">
        <v>156</v>
      </c>
      <c r="S34" s="16">
        <v>142</v>
      </c>
      <c r="T34" s="16">
        <v>134</v>
      </c>
      <c r="U34" s="16">
        <v>132</v>
      </c>
      <c r="V34" s="16">
        <v>130</v>
      </c>
    </row>
    <row r="35" spans="1:22" ht="18" customHeight="1">
      <c r="A35" s="73" t="s">
        <v>101</v>
      </c>
      <c r="B35" s="16">
        <v>0</v>
      </c>
      <c r="C35" s="16">
        <v>1</v>
      </c>
      <c r="D35" s="16">
        <v>1</v>
      </c>
      <c r="E35" s="16">
        <v>1</v>
      </c>
      <c r="F35" s="16">
        <v>1</v>
      </c>
      <c r="G35" s="16">
        <v>1</v>
      </c>
      <c r="H35" s="16">
        <v>2</v>
      </c>
      <c r="I35" s="16">
        <v>2</v>
      </c>
      <c r="J35" s="16">
        <v>1</v>
      </c>
      <c r="K35" s="16">
        <v>1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1</v>
      </c>
      <c r="U35" s="16">
        <v>1</v>
      </c>
      <c r="V35" s="16"/>
    </row>
    <row r="36" spans="1:22" ht="18" customHeight="1">
      <c r="A36" s="73" t="s">
        <v>102</v>
      </c>
      <c r="B36" s="16">
        <v>2</v>
      </c>
      <c r="C36" s="16">
        <v>3</v>
      </c>
      <c r="D36" s="16">
        <v>2</v>
      </c>
      <c r="E36" s="16">
        <v>2</v>
      </c>
      <c r="F36" s="16">
        <v>2</v>
      </c>
      <c r="G36" s="16">
        <v>1</v>
      </c>
      <c r="H36" s="16">
        <v>1</v>
      </c>
      <c r="I36" s="16">
        <v>1</v>
      </c>
      <c r="J36" s="16">
        <v>1</v>
      </c>
      <c r="K36" s="16">
        <v>1</v>
      </c>
      <c r="L36" s="16">
        <v>1</v>
      </c>
      <c r="M36" s="16">
        <v>1</v>
      </c>
      <c r="N36" s="16">
        <v>1</v>
      </c>
      <c r="O36" s="16">
        <v>1</v>
      </c>
      <c r="P36" s="16">
        <v>1</v>
      </c>
      <c r="Q36" s="16">
        <v>1</v>
      </c>
      <c r="R36" s="16">
        <v>1</v>
      </c>
      <c r="S36" s="16">
        <v>1</v>
      </c>
      <c r="T36" s="16">
        <v>1</v>
      </c>
      <c r="U36" s="16">
        <v>1</v>
      </c>
      <c r="V36" s="16">
        <v>1</v>
      </c>
    </row>
    <row r="37" spans="1:22" ht="18" customHeight="1">
      <c r="A37" s="73" t="s">
        <v>103</v>
      </c>
      <c r="B37" s="16">
        <v>4</v>
      </c>
      <c r="C37" s="16">
        <v>4</v>
      </c>
      <c r="D37" s="16">
        <v>2</v>
      </c>
      <c r="E37" s="16">
        <v>1</v>
      </c>
      <c r="F37" s="16">
        <v>1</v>
      </c>
      <c r="G37" s="16">
        <v>2</v>
      </c>
      <c r="H37" s="16">
        <v>2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1</v>
      </c>
      <c r="S37" s="16">
        <v>1</v>
      </c>
      <c r="T37" s="16">
        <v>2</v>
      </c>
      <c r="U37" s="16">
        <v>3</v>
      </c>
      <c r="V37" s="16">
        <v>4</v>
      </c>
    </row>
    <row r="38" spans="1:22" ht="18" customHeight="1">
      <c r="A38" s="73" t="s">
        <v>104</v>
      </c>
      <c r="B38" s="16">
        <v>78</v>
      </c>
      <c r="C38" s="16">
        <v>79</v>
      </c>
      <c r="D38" s="16">
        <v>78</v>
      </c>
      <c r="E38" s="16">
        <v>71</v>
      </c>
      <c r="F38" s="16">
        <v>89</v>
      </c>
      <c r="G38" s="16">
        <v>90</v>
      </c>
      <c r="H38" s="16">
        <v>121</v>
      </c>
      <c r="I38" s="16">
        <v>109</v>
      </c>
      <c r="J38" s="16">
        <v>100</v>
      </c>
      <c r="K38" s="16">
        <v>93</v>
      </c>
      <c r="L38" s="16">
        <v>86</v>
      </c>
      <c r="M38" s="16">
        <v>83</v>
      </c>
      <c r="N38" s="16">
        <v>80</v>
      </c>
      <c r="O38" s="16">
        <v>79</v>
      </c>
      <c r="P38" s="16">
        <v>74</v>
      </c>
      <c r="Q38" s="16">
        <v>70</v>
      </c>
      <c r="R38" s="16">
        <v>68</v>
      </c>
      <c r="S38" s="16">
        <v>77</v>
      </c>
      <c r="T38" s="16">
        <v>85</v>
      </c>
      <c r="U38" s="16">
        <v>97</v>
      </c>
      <c r="V38" s="16">
        <v>97</v>
      </c>
    </row>
    <row r="39" spans="1:22" ht="18" customHeight="1">
      <c r="A39" s="73" t="s">
        <v>105</v>
      </c>
      <c r="B39" s="16">
        <v>0</v>
      </c>
      <c r="C39" s="16">
        <v>1</v>
      </c>
      <c r="D39" s="16">
        <v>1</v>
      </c>
      <c r="E39" s="16"/>
      <c r="F39" s="16">
        <v>1</v>
      </c>
      <c r="G39" s="16">
        <v>1</v>
      </c>
      <c r="H39" s="16">
        <v>1</v>
      </c>
      <c r="I39" s="16">
        <v>1</v>
      </c>
      <c r="J39" s="16">
        <v>0</v>
      </c>
      <c r="K39" s="16">
        <v>1</v>
      </c>
      <c r="L39" s="16">
        <v>1</v>
      </c>
      <c r="M39" s="16">
        <v>1</v>
      </c>
      <c r="N39" s="16">
        <v>1</v>
      </c>
      <c r="O39" s="16">
        <v>1</v>
      </c>
      <c r="P39" s="16">
        <v>1</v>
      </c>
      <c r="Q39" s="16">
        <v>1</v>
      </c>
      <c r="R39" s="16">
        <v>1</v>
      </c>
      <c r="S39" s="16">
        <v>1</v>
      </c>
      <c r="T39" s="16">
        <v>1</v>
      </c>
      <c r="U39" s="16">
        <v>0</v>
      </c>
      <c r="V39" s="16">
        <v>0</v>
      </c>
    </row>
    <row r="40" spans="1:22" ht="18" customHeight="1">
      <c r="A40" s="73" t="s">
        <v>106</v>
      </c>
      <c r="B40" s="16" t="s">
        <v>107</v>
      </c>
      <c r="C40" s="16" t="s">
        <v>107</v>
      </c>
      <c r="D40" s="16" t="s">
        <v>107</v>
      </c>
      <c r="E40" s="16" t="s">
        <v>107</v>
      </c>
      <c r="F40" s="16" t="s">
        <v>107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1</v>
      </c>
      <c r="U40" s="16">
        <v>1</v>
      </c>
      <c r="V40" s="16">
        <v>1</v>
      </c>
    </row>
    <row r="41" spans="1:22" ht="18" customHeight="1">
      <c r="A41" s="73" t="s">
        <v>108</v>
      </c>
      <c r="B41" s="16">
        <v>0</v>
      </c>
      <c r="C41" s="16">
        <v>3</v>
      </c>
      <c r="D41" s="16">
        <v>2</v>
      </c>
      <c r="E41" s="16">
        <v>2</v>
      </c>
      <c r="F41" s="16">
        <v>5</v>
      </c>
      <c r="G41" s="16">
        <v>19</v>
      </c>
      <c r="H41" s="16">
        <v>20</v>
      </c>
      <c r="I41" s="16">
        <v>19</v>
      </c>
      <c r="J41" s="16">
        <v>16</v>
      </c>
      <c r="K41" s="16">
        <v>8</v>
      </c>
      <c r="L41" s="16">
        <v>6</v>
      </c>
      <c r="M41" s="16">
        <v>5</v>
      </c>
      <c r="N41" s="16">
        <v>2</v>
      </c>
      <c r="O41" s="16">
        <v>3</v>
      </c>
      <c r="P41" s="16">
        <v>3</v>
      </c>
      <c r="Q41" s="16">
        <v>3</v>
      </c>
      <c r="R41" s="16">
        <v>3</v>
      </c>
      <c r="S41" s="16">
        <v>3</v>
      </c>
      <c r="T41" s="16">
        <v>3</v>
      </c>
      <c r="U41" s="16">
        <v>4</v>
      </c>
      <c r="V41" s="16">
        <v>4</v>
      </c>
    </row>
    <row r="42" spans="1:22" ht="18" customHeight="1">
      <c r="A42" s="73" t="s">
        <v>109</v>
      </c>
      <c r="B42" s="16">
        <v>6</v>
      </c>
      <c r="C42" s="16">
        <v>6</v>
      </c>
      <c r="D42" s="16">
        <v>9</v>
      </c>
      <c r="E42" s="16">
        <v>10</v>
      </c>
      <c r="F42" s="16">
        <v>11</v>
      </c>
      <c r="G42" s="16">
        <v>9</v>
      </c>
      <c r="H42" s="16">
        <v>12</v>
      </c>
      <c r="I42" s="16">
        <v>9</v>
      </c>
      <c r="J42" s="16">
        <v>7</v>
      </c>
      <c r="K42" s="16">
        <v>5</v>
      </c>
      <c r="L42" s="16">
        <v>6</v>
      </c>
      <c r="M42" s="16">
        <v>6</v>
      </c>
      <c r="N42" s="16">
        <v>6</v>
      </c>
      <c r="O42" s="16">
        <v>4</v>
      </c>
      <c r="P42" s="16">
        <v>3</v>
      </c>
      <c r="Q42" s="16">
        <v>3</v>
      </c>
      <c r="R42" s="16">
        <v>3</v>
      </c>
      <c r="S42" s="16">
        <v>2</v>
      </c>
      <c r="T42" s="16">
        <v>4</v>
      </c>
      <c r="U42" s="16">
        <v>4</v>
      </c>
      <c r="V42" s="16">
        <v>9</v>
      </c>
    </row>
    <row r="43" spans="1:22" ht="18" customHeight="1">
      <c r="A43" s="73" t="s">
        <v>110</v>
      </c>
      <c r="B43" s="16">
        <v>1</v>
      </c>
      <c r="C43" s="16">
        <v>1</v>
      </c>
      <c r="D43" s="16">
        <v>1</v>
      </c>
      <c r="E43" s="16">
        <v>1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18" customHeight="1">
      <c r="A44" s="73" t="s">
        <v>111</v>
      </c>
      <c r="B44" s="16">
        <v>0</v>
      </c>
      <c r="C44" s="16">
        <v>1</v>
      </c>
      <c r="D44" s="16">
        <v>4</v>
      </c>
      <c r="E44" s="16">
        <v>5</v>
      </c>
      <c r="F44" s="16">
        <v>3</v>
      </c>
      <c r="G44" s="16">
        <v>2</v>
      </c>
      <c r="H44" s="16">
        <v>3</v>
      </c>
      <c r="I44" s="16">
        <v>3</v>
      </c>
      <c r="J44" s="16">
        <v>1</v>
      </c>
      <c r="K44" s="16">
        <v>2</v>
      </c>
      <c r="L44" s="16">
        <v>2</v>
      </c>
      <c r="M44" s="16">
        <v>2</v>
      </c>
      <c r="N44" s="16">
        <v>2</v>
      </c>
      <c r="O44" s="16">
        <v>2</v>
      </c>
      <c r="P44" s="16">
        <v>2</v>
      </c>
      <c r="Q44" s="16">
        <v>3</v>
      </c>
      <c r="R44" s="16">
        <v>3</v>
      </c>
      <c r="S44" s="16">
        <v>3</v>
      </c>
      <c r="T44" s="16">
        <v>3</v>
      </c>
      <c r="U44" s="16">
        <v>2</v>
      </c>
      <c r="V44" s="16">
        <v>2</v>
      </c>
    </row>
    <row r="45" spans="1:22" ht="18" customHeight="1">
      <c r="A45" s="73" t="s">
        <v>112</v>
      </c>
      <c r="B45" s="16">
        <v>0</v>
      </c>
      <c r="C45" s="16">
        <v>0</v>
      </c>
      <c r="D45" s="16">
        <v>0</v>
      </c>
      <c r="E45" s="16">
        <v>0</v>
      </c>
      <c r="F45" s="16">
        <v>0</v>
      </c>
      <c r="G45" s="16">
        <v>1</v>
      </c>
      <c r="H45" s="16">
        <v>2</v>
      </c>
      <c r="I45" s="16">
        <v>4</v>
      </c>
      <c r="J45" s="16">
        <v>13</v>
      </c>
      <c r="K45" s="16">
        <v>12</v>
      </c>
      <c r="L45" s="16">
        <v>15</v>
      </c>
      <c r="M45" s="16">
        <v>19</v>
      </c>
      <c r="N45" s="16">
        <v>20</v>
      </c>
      <c r="O45" s="16">
        <v>21</v>
      </c>
      <c r="P45" s="16">
        <v>15</v>
      </c>
      <c r="Q45" s="16">
        <v>11</v>
      </c>
      <c r="R45" s="16">
        <v>8</v>
      </c>
      <c r="S45" s="16">
        <v>7</v>
      </c>
      <c r="T45" s="16">
        <v>14</v>
      </c>
      <c r="U45" s="16">
        <v>15</v>
      </c>
      <c r="V45" s="16">
        <v>9</v>
      </c>
    </row>
    <row r="46" spans="1:22" ht="18" customHeight="1">
      <c r="A46" s="104" t="s">
        <v>113</v>
      </c>
      <c r="B46" s="106">
        <f>SUM(B30:B45)</f>
        <v>184</v>
      </c>
      <c r="C46" s="106">
        <f>SUM(C30:C45)</f>
        <v>248</v>
      </c>
      <c r="D46" s="106">
        <f>SUM(D30:D45)</f>
        <v>274</v>
      </c>
      <c r="E46" s="106">
        <f>SUM(E30:E45)</f>
        <v>321</v>
      </c>
      <c r="F46" s="106">
        <f t="shared" ref="F46" si="2">SUM(F30:F45)</f>
        <v>375</v>
      </c>
      <c r="G46" s="106">
        <f t="shared" ref="G46" si="3">SUM(G30:G45)</f>
        <v>387</v>
      </c>
      <c r="H46" s="106">
        <f t="shared" ref="H46" si="4">SUM(H30:H45)</f>
        <v>483</v>
      </c>
      <c r="I46" s="106">
        <f t="shared" ref="I46" si="5">SUM(I30:I45)</f>
        <v>484</v>
      </c>
      <c r="J46" s="106">
        <f t="shared" ref="J46" si="6">SUM(J30:J45)</f>
        <v>493</v>
      </c>
      <c r="K46" s="106">
        <f t="shared" ref="K46" si="7">SUM(K30:K45)</f>
        <v>472</v>
      </c>
      <c r="L46" s="106">
        <f t="shared" ref="L46" si="8">SUM(L30:L45)</f>
        <v>461</v>
      </c>
      <c r="M46" s="106">
        <f t="shared" ref="M46" si="9">SUM(M30:M45)</f>
        <v>447</v>
      </c>
      <c r="N46" s="106">
        <f t="shared" ref="N46" si="10">SUM(N30:N45)</f>
        <v>368</v>
      </c>
      <c r="O46" s="106">
        <f t="shared" ref="O46" si="11">SUM(O30:O45)</f>
        <v>324</v>
      </c>
      <c r="P46" s="106">
        <f t="shared" ref="P46" si="12">SUM(P30:P45)</f>
        <v>296</v>
      </c>
      <c r="Q46" s="106">
        <f t="shared" ref="Q46" si="13">SUM(Q30:Q45)</f>
        <v>267</v>
      </c>
      <c r="R46" s="106">
        <f t="shared" ref="R46" si="14">SUM(R30:R45)</f>
        <v>253</v>
      </c>
      <c r="S46" s="106">
        <f t="shared" ref="S46" si="15">SUM(S30:S45)</f>
        <v>252</v>
      </c>
      <c r="T46" s="106">
        <f t="shared" ref="T46" si="16">SUM(T30:T45)</f>
        <v>259</v>
      </c>
      <c r="U46" s="106">
        <f t="shared" ref="U46" si="17">SUM(U30:U45)</f>
        <v>271</v>
      </c>
      <c r="V46" s="114">
        <f>SUM(V30:V45)</f>
        <v>268</v>
      </c>
    </row>
    <row r="47" spans="1:22" ht="18" customHeight="1">
      <c r="A47" s="105" t="s">
        <v>114</v>
      </c>
      <c r="B47" s="102">
        <f>B48-B46</f>
        <v>15</v>
      </c>
      <c r="C47" s="102">
        <f t="shared" ref="C47" si="18">C48-C46</f>
        <v>11</v>
      </c>
      <c r="D47" s="102">
        <f t="shared" ref="D47" si="19">D48-D46</f>
        <v>9</v>
      </c>
      <c r="E47" s="102">
        <f t="shared" ref="E47" si="20">E48-E46</f>
        <v>8</v>
      </c>
      <c r="F47" s="102">
        <f t="shared" ref="F47" si="21">F48-F46</f>
        <v>8</v>
      </c>
      <c r="G47" s="102">
        <f t="shared" ref="G47" si="22">G48-G46</f>
        <v>12</v>
      </c>
      <c r="H47" s="102">
        <f t="shared" ref="H47" si="23">H48-H46</f>
        <v>16</v>
      </c>
      <c r="I47" s="102">
        <f t="shared" ref="I47" si="24">I48-I46</f>
        <v>17</v>
      </c>
      <c r="J47" s="102">
        <f t="shared" ref="J47" si="25">J48-J46</f>
        <v>20</v>
      </c>
      <c r="K47" s="102">
        <f t="shared" ref="K47" si="26">K48-K46</f>
        <v>18</v>
      </c>
      <c r="L47" s="102">
        <f t="shared" ref="L47" si="27">L48-L46</f>
        <v>16</v>
      </c>
      <c r="M47" s="102">
        <f t="shared" ref="M47" si="28">M48-M46</f>
        <v>14</v>
      </c>
      <c r="N47" s="102">
        <f t="shared" ref="N47" si="29">N48-N46</f>
        <v>11</v>
      </c>
      <c r="O47" s="102">
        <f t="shared" ref="O47" si="30">O48-O46</f>
        <v>14</v>
      </c>
      <c r="P47" s="102">
        <f t="shared" ref="P47" si="31">P48-P46</f>
        <v>15</v>
      </c>
      <c r="Q47" s="102">
        <f t="shared" ref="Q47" si="32">Q48-Q46</f>
        <v>11</v>
      </c>
      <c r="R47" s="102">
        <f t="shared" ref="R47" si="33">R48-R46</f>
        <v>13</v>
      </c>
      <c r="S47" s="102">
        <f t="shared" ref="S47" si="34">S48-S46</f>
        <v>14</v>
      </c>
      <c r="T47" s="102">
        <f t="shared" ref="T47" si="35">T48-T46</f>
        <v>13</v>
      </c>
      <c r="U47" s="102">
        <f t="shared" ref="U47" si="36">U48-U46</f>
        <v>24</v>
      </c>
      <c r="V47" s="16">
        <f>V48-V46</f>
        <v>27</v>
      </c>
    </row>
    <row r="48" spans="1:22" ht="18" customHeight="1">
      <c r="A48" s="94" t="s">
        <v>38</v>
      </c>
      <c r="B48" s="61">
        <v>199</v>
      </c>
      <c r="C48" s="61">
        <v>259</v>
      </c>
      <c r="D48" s="61">
        <v>283</v>
      </c>
      <c r="E48" s="61">
        <v>329</v>
      </c>
      <c r="F48" s="61">
        <v>383</v>
      </c>
      <c r="G48" s="61">
        <v>399</v>
      </c>
      <c r="H48" s="61">
        <v>499</v>
      </c>
      <c r="I48" s="61">
        <v>501</v>
      </c>
      <c r="J48" s="61">
        <v>513</v>
      </c>
      <c r="K48" s="61">
        <v>490</v>
      </c>
      <c r="L48" s="61">
        <v>477</v>
      </c>
      <c r="M48" s="61">
        <v>461</v>
      </c>
      <c r="N48" s="61">
        <v>379</v>
      </c>
      <c r="O48" s="61">
        <v>338</v>
      </c>
      <c r="P48" s="61">
        <v>311</v>
      </c>
      <c r="Q48" s="61">
        <v>278</v>
      </c>
      <c r="R48" s="61">
        <v>266</v>
      </c>
      <c r="S48" s="61">
        <v>266</v>
      </c>
      <c r="T48" s="61">
        <v>272</v>
      </c>
      <c r="U48" s="107">
        <v>295</v>
      </c>
      <c r="V48" s="107">
        <v>295</v>
      </c>
    </row>
    <row r="49" spans="1:22" ht="18" customHeight="1">
      <c r="A49" s="57" t="s">
        <v>52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</row>
    <row r="50" spans="1:22" ht="18" customHeight="1">
      <c r="A50" s="74" t="s">
        <v>115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</row>
    <row r="51" spans="1:22" ht="18" customHeight="1">
      <c r="A51" s="14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</row>
    <row r="53" spans="1:22" ht="18" customHeight="1">
      <c r="A53" s="59" t="s">
        <v>49</v>
      </c>
      <c r="B53" s="91">
        <v>2002</v>
      </c>
      <c r="C53" s="91">
        <v>2003</v>
      </c>
      <c r="D53" s="91">
        <v>2004</v>
      </c>
      <c r="E53" s="91">
        <v>2005</v>
      </c>
      <c r="F53" s="91">
        <v>2006</v>
      </c>
      <c r="G53" s="91">
        <v>2007</v>
      </c>
      <c r="H53" s="91">
        <v>2008</v>
      </c>
      <c r="I53" s="91">
        <v>2009</v>
      </c>
      <c r="J53" s="91">
        <v>2010</v>
      </c>
      <c r="K53" s="91">
        <v>2011</v>
      </c>
      <c r="L53" s="91">
        <v>2012</v>
      </c>
      <c r="M53" s="91">
        <v>2013</v>
      </c>
      <c r="N53" s="91">
        <v>2014</v>
      </c>
      <c r="O53" s="91">
        <v>2015</v>
      </c>
      <c r="P53" s="91">
        <v>2016</v>
      </c>
      <c r="Q53" s="91">
        <v>2017</v>
      </c>
      <c r="R53" s="91">
        <v>2018</v>
      </c>
      <c r="S53" s="91">
        <v>2019</v>
      </c>
      <c r="T53" s="91">
        <v>2020</v>
      </c>
      <c r="U53" s="91">
        <v>2021</v>
      </c>
      <c r="V53" s="91">
        <v>2022</v>
      </c>
    </row>
    <row r="54" spans="1:22" ht="18" customHeight="1">
      <c r="A54" s="72" t="s">
        <v>96</v>
      </c>
      <c r="B54" s="16">
        <v>0</v>
      </c>
      <c r="C54" s="16">
        <v>0</v>
      </c>
      <c r="D54" s="16">
        <v>0</v>
      </c>
      <c r="E54" s="16">
        <v>0</v>
      </c>
      <c r="F54" s="16">
        <v>1</v>
      </c>
      <c r="G54" s="16">
        <v>2</v>
      </c>
      <c r="H54" s="16">
        <v>2</v>
      </c>
      <c r="I54" s="16">
        <v>2</v>
      </c>
      <c r="J54" s="16">
        <v>2</v>
      </c>
      <c r="K54" s="16">
        <v>3</v>
      </c>
      <c r="L54" s="16">
        <v>3</v>
      </c>
      <c r="M54" s="16">
        <v>3</v>
      </c>
      <c r="N54" s="16">
        <v>2</v>
      </c>
      <c r="O54" s="16">
        <v>1</v>
      </c>
      <c r="P54" s="16">
        <v>2</v>
      </c>
      <c r="Q54" s="16">
        <v>2</v>
      </c>
      <c r="R54" s="16">
        <v>2</v>
      </c>
      <c r="S54" s="16">
        <v>2</v>
      </c>
      <c r="T54" s="16">
        <v>2</v>
      </c>
      <c r="U54" s="16">
        <v>2</v>
      </c>
      <c r="V54" s="16">
        <v>3</v>
      </c>
    </row>
    <row r="55" spans="1:22" ht="18" customHeight="1">
      <c r="A55" s="73" t="s">
        <v>97</v>
      </c>
      <c r="B55" s="16">
        <v>15</v>
      </c>
      <c r="C55" s="16">
        <v>15</v>
      </c>
      <c r="D55" s="16">
        <v>13</v>
      </c>
      <c r="E55" s="16">
        <v>13</v>
      </c>
      <c r="F55" s="16">
        <v>13</v>
      </c>
      <c r="G55" s="16">
        <v>11</v>
      </c>
      <c r="H55" s="16">
        <v>11</v>
      </c>
      <c r="I55" s="16">
        <v>11</v>
      </c>
      <c r="J55" s="16">
        <v>11</v>
      </c>
      <c r="K55" s="16">
        <v>11</v>
      </c>
      <c r="L55" s="16">
        <v>11</v>
      </c>
      <c r="M55" s="16">
        <v>10</v>
      </c>
      <c r="N55" s="16">
        <v>8</v>
      </c>
      <c r="O55" s="16">
        <v>8</v>
      </c>
      <c r="P55" s="16">
        <v>7</v>
      </c>
      <c r="Q55" s="16">
        <v>7</v>
      </c>
      <c r="R55" s="16">
        <v>6</v>
      </c>
      <c r="S55" s="16">
        <v>5</v>
      </c>
      <c r="T55" s="16">
        <v>6</v>
      </c>
      <c r="U55" s="16">
        <v>6</v>
      </c>
      <c r="V55" s="16">
        <v>6</v>
      </c>
    </row>
    <row r="56" spans="1:22" ht="18" customHeight="1">
      <c r="A56" s="73" t="s">
        <v>98</v>
      </c>
      <c r="B56" s="16">
        <v>1</v>
      </c>
      <c r="C56" s="16">
        <v>1</v>
      </c>
      <c r="D56" s="16">
        <v>1</v>
      </c>
      <c r="E56" s="16">
        <v>1</v>
      </c>
      <c r="F56" s="16">
        <v>1</v>
      </c>
      <c r="G56" s="16">
        <v>1</v>
      </c>
      <c r="H56" s="16">
        <v>1</v>
      </c>
      <c r="I56" s="16">
        <v>1</v>
      </c>
      <c r="J56" s="16">
        <v>1</v>
      </c>
      <c r="K56" s="16">
        <v>2</v>
      </c>
      <c r="L56" s="16">
        <v>2</v>
      </c>
      <c r="M56" s="16">
        <v>2</v>
      </c>
      <c r="N56" s="16">
        <v>2</v>
      </c>
      <c r="O56" s="16">
        <v>1</v>
      </c>
      <c r="P56" s="16">
        <v>1</v>
      </c>
      <c r="Q56" s="16">
        <v>1</v>
      </c>
      <c r="R56" s="16">
        <v>1</v>
      </c>
      <c r="S56" s="16">
        <v>3</v>
      </c>
      <c r="T56" s="16">
        <v>1</v>
      </c>
      <c r="U56" s="16">
        <v>1</v>
      </c>
      <c r="V56" s="16">
        <v>1</v>
      </c>
    </row>
    <row r="57" spans="1:22" ht="18" customHeight="1">
      <c r="A57" s="73" t="s">
        <v>99</v>
      </c>
      <c r="B57" s="16">
        <v>0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4</v>
      </c>
      <c r="I57" s="16">
        <v>6</v>
      </c>
      <c r="J57" s="16">
        <v>6</v>
      </c>
      <c r="K57" s="16">
        <v>6</v>
      </c>
      <c r="L57" s="16">
        <v>6</v>
      </c>
      <c r="M57" s="16">
        <v>3</v>
      </c>
      <c r="N57" s="16">
        <v>2</v>
      </c>
      <c r="O57" s="16">
        <v>1</v>
      </c>
      <c r="P57" s="16">
        <v>2</v>
      </c>
      <c r="Q57" s="16">
        <v>3</v>
      </c>
      <c r="R57" s="16">
        <v>5</v>
      </c>
      <c r="S57" s="16">
        <v>6</v>
      </c>
      <c r="T57" s="16">
        <v>7</v>
      </c>
      <c r="U57" s="16">
        <v>9</v>
      </c>
      <c r="V57" s="16">
        <v>9</v>
      </c>
    </row>
    <row r="58" spans="1:22" ht="18" customHeight="1">
      <c r="A58" s="73" t="s">
        <v>100</v>
      </c>
      <c r="B58" s="16">
        <v>34</v>
      </c>
      <c r="C58" s="16">
        <v>67</v>
      </c>
      <c r="D58" s="16">
        <v>102</v>
      </c>
      <c r="E58" s="16">
        <v>139</v>
      </c>
      <c r="F58" s="16">
        <v>174</v>
      </c>
      <c r="G58" s="16">
        <v>179</v>
      </c>
      <c r="H58" s="16">
        <v>222</v>
      </c>
      <c r="I58" s="16">
        <v>245</v>
      </c>
      <c r="J58" s="16">
        <v>265</v>
      </c>
      <c r="K58" s="16">
        <v>271</v>
      </c>
      <c r="L58" s="16">
        <v>274</v>
      </c>
      <c r="M58" s="16">
        <v>251</v>
      </c>
      <c r="N58" s="16">
        <v>217</v>
      </c>
      <c r="O58" s="16">
        <v>200</v>
      </c>
      <c r="P58" s="16">
        <v>192</v>
      </c>
      <c r="Q58" s="16">
        <v>184</v>
      </c>
      <c r="R58" s="16">
        <v>166</v>
      </c>
      <c r="S58" s="16">
        <v>154</v>
      </c>
      <c r="T58" s="16">
        <v>151</v>
      </c>
      <c r="U58" s="16">
        <v>146</v>
      </c>
      <c r="V58" s="16">
        <v>138</v>
      </c>
    </row>
    <row r="59" spans="1:22" ht="18" customHeight="1">
      <c r="A59" s="73" t="s">
        <v>101</v>
      </c>
      <c r="B59" s="16">
        <v>0</v>
      </c>
      <c r="C59" s="16">
        <v>0</v>
      </c>
      <c r="D59" s="16">
        <v>0</v>
      </c>
      <c r="E59" s="16">
        <v>1</v>
      </c>
      <c r="F59" s="16">
        <v>1</v>
      </c>
      <c r="G59" s="16">
        <v>1</v>
      </c>
      <c r="H59" s="16">
        <v>1</v>
      </c>
      <c r="I59" s="16">
        <v>1</v>
      </c>
      <c r="J59" s="16">
        <v>1</v>
      </c>
      <c r="K59" s="16">
        <v>1</v>
      </c>
      <c r="L59" s="16">
        <v>1</v>
      </c>
      <c r="M59" s="16">
        <v>1</v>
      </c>
      <c r="N59" s="16">
        <v>1</v>
      </c>
      <c r="O59" s="16">
        <v>1</v>
      </c>
      <c r="P59" s="16">
        <v>1</v>
      </c>
      <c r="Q59" s="16">
        <v>1</v>
      </c>
      <c r="R59" s="16">
        <v>1</v>
      </c>
      <c r="S59" s="16">
        <v>0</v>
      </c>
      <c r="T59" s="16">
        <v>1</v>
      </c>
      <c r="U59" s="16">
        <v>2</v>
      </c>
      <c r="V59" s="16"/>
    </row>
    <row r="60" spans="1:22" ht="18" customHeight="1">
      <c r="A60" s="73" t="s">
        <v>102</v>
      </c>
      <c r="B60" s="16">
        <v>3</v>
      </c>
      <c r="C60" s="16">
        <v>3</v>
      </c>
      <c r="D60" s="16">
        <v>3</v>
      </c>
      <c r="E60" s="16">
        <v>2</v>
      </c>
      <c r="F60" s="16">
        <v>2</v>
      </c>
      <c r="G60" s="16">
        <v>2</v>
      </c>
      <c r="H60" s="16">
        <v>2</v>
      </c>
      <c r="I60" s="16">
        <v>2</v>
      </c>
      <c r="J60" s="16">
        <v>2</v>
      </c>
      <c r="K60" s="16">
        <v>2</v>
      </c>
      <c r="L60" s="16">
        <v>2</v>
      </c>
      <c r="M60" s="16">
        <v>2</v>
      </c>
      <c r="N60" s="16">
        <v>2</v>
      </c>
      <c r="O60" s="16">
        <v>2</v>
      </c>
      <c r="P60" s="16">
        <v>2</v>
      </c>
      <c r="Q60" s="16">
        <v>1</v>
      </c>
      <c r="R60" s="16">
        <v>1</v>
      </c>
      <c r="S60" s="16">
        <v>2</v>
      </c>
      <c r="T60" s="16">
        <v>2</v>
      </c>
      <c r="U60" s="16">
        <v>2</v>
      </c>
      <c r="V60" s="16">
        <v>2</v>
      </c>
    </row>
    <row r="61" spans="1:22" ht="18" customHeight="1">
      <c r="A61" s="73" t="s">
        <v>103</v>
      </c>
      <c r="B61" s="16">
        <v>1</v>
      </c>
      <c r="C61" s="16">
        <v>2</v>
      </c>
      <c r="D61" s="16">
        <v>2</v>
      </c>
      <c r="E61" s="16">
        <v>2</v>
      </c>
      <c r="F61" s="16">
        <v>2</v>
      </c>
      <c r="G61" s="16">
        <v>1</v>
      </c>
      <c r="H61" s="16">
        <v>1</v>
      </c>
      <c r="I61" s="16">
        <v>1</v>
      </c>
      <c r="J61" s="16">
        <v>1</v>
      </c>
      <c r="K61" s="16">
        <v>1</v>
      </c>
      <c r="L61" s="16">
        <v>1</v>
      </c>
      <c r="M61" s="16">
        <v>1</v>
      </c>
      <c r="N61" s="16">
        <v>1</v>
      </c>
      <c r="O61" s="16">
        <v>1</v>
      </c>
      <c r="P61" s="16">
        <v>1</v>
      </c>
      <c r="Q61" s="16">
        <v>1</v>
      </c>
      <c r="R61" s="16">
        <v>0</v>
      </c>
      <c r="S61" s="16">
        <v>0</v>
      </c>
      <c r="T61" s="16">
        <v>0</v>
      </c>
      <c r="U61" s="16">
        <v>1</v>
      </c>
      <c r="V61" s="16">
        <v>2</v>
      </c>
    </row>
    <row r="62" spans="1:22" ht="18" customHeight="1">
      <c r="A62" s="73" t="s">
        <v>104</v>
      </c>
      <c r="B62" s="16">
        <v>27</v>
      </c>
      <c r="C62" s="16">
        <v>35</v>
      </c>
      <c r="D62" s="16">
        <v>43</v>
      </c>
      <c r="E62" s="16">
        <v>40</v>
      </c>
      <c r="F62" s="16">
        <v>42</v>
      </c>
      <c r="G62" s="16">
        <v>52</v>
      </c>
      <c r="H62" s="16">
        <v>66</v>
      </c>
      <c r="I62" s="16">
        <v>66</v>
      </c>
      <c r="J62" s="16">
        <v>63</v>
      </c>
      <c r="K62" s="16">
        <v>62</v>
      </c>
      <c r="L62" s="16">
        <v>62</v>
      </c>
      <c r="M62" s="16">
        <v>62</v>
      </c>
      <c r="N62" s="16">
        <v>62</v>
      </c>
      <c r="O62" s="16">
        <v>64</v>
      </c>
      <c r="P62" s="16">
        <v>64</v>
      </c>
      <c r="Q62" s="16">
        <v>58</v>
      </c>
      <c r="R62" s="16">
        <v>61</v>
      </c>
      <c r="S62" s="16">
        <v>60</v>
      </c>
      <c r="T62" s="16">
        <v>61</v>
      </c>
      <c r="U62" s="16">
        <v>67</v>
      </c>
      <c r="V62" s="16">
        <v>59</v>
      </c>
    </row>
    <row r="63" spans="1:22" ht="18" customHeight="1">
      <c r="A63" s="73" t="s">
        <v>105</v>
      </c>
      <c r="B63" s="16">
        <v>1</v>
      </c>
      <c r="C63" s="16">
        <v>4</v>
      </c>
      <c r="D63" s="16">
        <v>3</v>
      </c>
      <c r="E63" s="16">
        <v>5</v>
      </c>
      <c r="F63" s="16">
        <v>3</v>
      </c>
      <c r="G63" s="16">
        <v>3</v>
      </c>
      <c r="H63" s="16">
        <v>3</v>
      </c>
      <c r="I63" s="16">
        <v>3</v>
      </c>
      <c r="J63" s="16">
        <v>2</v>
      </c>
      <c r="K63" s="16">
        <v>4</v>
      </c>
      <c r="L63" s="16">
        <v>4</v>
      </c>
      <c r="M63" s="16">
        <v>4</v>
      </c>
      <c r="N63" s="16">
        <v>4</v>
      </c>
      <c r="O63" s="16">
        <v>4</v>
      </c>
      <c r="P63" s="16">
        <v>4</v>
      </c>
      <c r="Q63" s="16">
        <v>3</v>
      </c>
      <c r="R63" s="16">
        <v>3</v>
      </c>
      <c r="S63" s="16">
        <v>2</v>
      </c>
      <c r="T63" s="16">
        <v>2</v>
      </c>
      <c r="U63" s="16">
        <v>2</v>
      </c>
      <c r="V63" s="16">
        <v>1</v>
      </c>
    </row>
    <row r="64" spans="1:22" ht="18" customHeight="1">
      <c r="A64" s="73" t="s">
        <v>106</v>
      </c>
      <c r="B64" s="16" t="s">
        <v>107</v>
      </c>
      <c r="C64" s="16" t="s">
        <v>107</v>
      </c>
      <c r="D64" s="16" t="s">
        <v>107</v>
      </c>
      <c r="E64" s="16" t="s">
        <v>107</v>
      </c>
      <c r="F64" s="16" t="s">
        <v>107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2</v>
      </c>
      <c r="R64" s="16">
        <v>2</v>
      </c>
      <c r="S64" s="16">
        <v>1</v>
      </c>
      <c r="T64" s="16">
        <v>7</v>
      </c>
      <c r="U64" s="16">
        <v>11</v>
      </c>
      <c r="V64" s="16">
        <v>10</v>
      </c>
    </row>
    <row r="65" spans="1:22" ht="18" customHeight="1">
      <c r="A65" s="73" t="s">
        <v>108</v>
      </c>
      <c r="B65" s="16">
        <v>1</v>
      </c>
      <c r="C65" s="16">
        <v>8</v>
      </c>
      <c r="D65" s="16">
        <v>6</v>
      </c>
      <c r="E65" s="16">
        <v>8</v>
      </c>
      <c r="F65" s="16">
        <v>8</v>
      </c>
      <c r="G65" s="16">
        <v>15</v>
      </c>
      <c r="H65" s="16">
        <v>22</v>
      </c>
      <c r="I65" s="16">
        <v>21</v>
      </c>
      <c r="J65" s="16">
        <v>26</v>
      </c>
      <c r="K65" s="16">
        <v>17</v>
      </c>
      <c r="L65" s="16">
        <v>15</v>
      </c>
      <c r="M65" s="16">
        <v>14</v>
      </c>
      <c r="N65" s="16">
        <v>12</v>
      </c>
      <c r="O65" s="16">
        <v>12</v>
      </c>
      <c r="P65" s="16">
        <v>10</v>
      </c>
      <c r="Q65" s="16">
        <v>8</v>
      </c>
      <c r="R65" s="16">
        <v>10</v>
      </c>
      <c r="S65" s="16">
        <v>9</v>
      </c>
      <c r="T65" s="16">
        <v>9</v>
      </c>
      <c r="U65" s="16">
        <v>7</v>
      </c>
      <c r="V65" s="16">
        <v>7</v>
      </c>
    </row>
    <row r="66" spans="1:22" ht="18" customHeight="1">
      <c r="A66" s="73" t="s">
        <v>109</v>
      </c>
      <c r="B66" s="16">
        <v>11</v>
      </c>
      <c r="C66" s="16">
        <v>18</v>
      </c>
      <c r="D66" s="16">
        <v>19</v>
      </c>
      <c r="E66" s="16">
        <v>17</v>
      </c>
      <c r="F66" s="16">
        <v>21</v>
      </c>
      <c r="G66" s="16">
        <v>14</v>
      </c>
      <c r="H66" s="16">
        <v>15</v>
      </c>
      <c r="I66" s="16">
        <v>13</v>
      </c>
      <c r="J66" s="16">
        <v>14</v>
      </c>
      <c r="K66" s="16">
        <v>15</v>
      </c>
      <c r="L66" s="16">
        <v>15</v>
      </c>
      <c r="M66" s="16">
        <v>11</v>
      </c>
      <c r="N66" s="16">
        <v>11</v>
      </c>
      <c r="O66" s="16">
        <v>9</v>
      </c>
      <c r="P66" s="16">
        <v>10</v>
      </c>
      <c r="Q66" s="16">
        <v>8</v>
      </c>
      <c r="R66" s="16">
        <v>7</v>
      </c>
      <c r="S66" s="16">
        <v>7</v>
      </c>
      <c r="T66" s="16">
        <v>12</v>
      </c>
      <c r="U66" s="16">
        <v>17</v>
      </c>
      <c r="V66" s="16">
        <v>21</v>
      </c>
    </row>
    <row r="67" spans="1:22" ht="18" customHeight="1">
      <c r="A67" s="73" t="s">
        <v>110</v>
      </c>
      <c r="B67" s="16">
        <v>0</v>
      </c>
      <c r="C67" s="16">
        <v>0</v>
      </c>
      <c r="D67" s="16">
        <v>0</v>
      </c>
      <c r="E67" s="16">
        <v>0</v>
      </c>
      <c r="F67" s="16">
        <v>2</v>
      </c>
      <c r="G67" s="16">
        <v>3</v>
      </c>
      <c r="H67" s="16">
        <v>3</v>
      </c>
      <c r="I67" s="16">
        <v>3</v>
      </c>
      <c r="J67" s="16">
        <v>3</v>
      </c>
      <c r="K67" s="16">
        <v>3</v>
      </c>
      <c r="L67" s="16">
        <v>3</v>
      </c>
      <c r="M67" s="16">
        <v>3</v>
      </c>
      <c r="N67" s="16">
        <v>3</v>
      </c>
      <c r="O67" s="16">
        <v>3</v>
      </c>
      <c r="P67" s="16">
        <v>3</v>
      </c>
      <c r="Q67" s="16">
        <v>3</v>
      </c>
      <c r="R67" s="16">
        <v>3</v>
      </c>
      <c r="S67" s="16">
        <v>3</v>
      </c>
      <c r="T67" s="16">
        <v>3</v>
      </c>
      <c r="U67" s="16">
        <v>3</v>
      </c>
      <c r="V67" s="16">
        <v>3</v>
      </c>
    </row>
    <row r="68" spans="1:22" ht="18" customHeight="1">
      <c r="A68" s="73" t="s">
        <v>111</v>
      </c>
      <c r="B68" s="16">
        <v>1</v>
      </c>
      <c r="C68" s="16">
        <v>3</v>
      </c>
      <c r="D68" s="16">
        <v>2</v>
      </c>
      <c r="E68" s="16">
        <v>3</v>
      </c>
      <c r="F68" s="16">
        <v>2</v>
      </c>
      <c r="G68" s="16">
        <v>2</v>
      </c>
      <c r="H68" s="16">
        <v>2</v>
      </c>
      <c r="I68" s="16">
        <v>2</v>
      </c>
      <c r="J68" s="16">
        <v>1</v>
      </c>
      <c r="K68" s="16">
        <v>1</v>
      </c>
      <c r="L68" s="16">
        <v>1</v>
      </c>
      <c r="M68" s="16">
        <v>1</v>
      </c>
      <c r="N68" s="16">
        <v>1</v>
      </c>
      <c r="O68" s="16">
        <v>1</v>
      </c>
      <c r="P68" s="16">
        <v>1</v>
      </c>
      <c r="Q68" s="16">
        <v>2</v>
      </c>
      <c r="R68" s="16">
        <v>2</v>
      </c>
      <c r="S68" s="16">
        <v>2</v>
      </c>
      <c r="T68" s="16">
        <v>2</v>
      </c>
      <c r="U68" s="16">
        <v>3</v>
      </c>
      <c r="V68" s="16">
        <v>3</v>
      </c>
    </row>
    <row r="69" spans="1:22" ht="18" customHeight="1">
      <c r="A69" s="73" t="s">
        <v>112</v>
      </c>
      <c r="B69" s="16">
        <v>0</v>
      </c>
      <c r="C69" s="16">
        <v>0</v>
      </c>
      <c r="D69" s="16">
        <v>0</v>
      </c>
      <c r="E69" s="16">
        <v>0</v>
      </c>
      <c r="F69" s="16">
        <v>0</v>
      </c>
      <c r="G69" s="16">
        <v>3</v>
      </c>
      <c r="H69" s="16">
        <v>5</v>
      </c>
      <c r="I69" s="16">
        <v>5</v>
      </c>
      <c r="J69" s="16">
        <v>6</v>
      </c>
      <c r="K69" s="16">
        <v>6</v>
      </c>
      <c r="L69" s="16">
        <v>6</v>
      </c>
      <c r="M69" s="16">
        <v>6</v>
      </c>
      <c r="N69" s="16">
        <v>7</v>
      </c>
      <c r="O69" s="16">
        <v>7</v>
      </c>
      <c r="P69" s="16">
        <v>7</v>
      </c>
      <c r="Q69" s="16">
        <v>7</v>
      </c>
      <c r="R69" s="16">
        <v>7</v>
      </c>
      <c r="S69" s="16">
        <v>6</v>
      </c>
      <c r="T69" s="16">
        <v>11</v>
      </c>
      <c r="U69" s="16">
        <v>13</v>
      </c>
      <c r="V69" s="16">
        <v>7</v>
      </c>
    </row>
    <row r="70" spans="1:22" ht="18" customHeight="1">
      <c r="A70" s="104" t="s">
        <v>113</v>
      </c>
      <c r="B70" s="106">
        <f>SUM(B54:B69)</f>
        <v>95</v>
      </c>
      <c r="C70" s="106">
        <f t="shared" ref="C70" si="37">SUM(C54:C69)</f>
        <v>156</v>
      </c>
      <c r="D70" s="106">
        <f t="shared" ref="D70" si="38">SUM(D54:D69)</f>
        <v>194</v>
      </c>
      <c r="E70" s="106">
        <f t="shared" ref="E70" si="39">SUM(E54:E69)</f>
        <v>231</v>
      </c>
      <c r="F70" s="106">
        <f t="shared" ref="F70" si="40">SUM(F54:F69)</f>
        <v>272</v>
      </c>
      <c r="G70" s="106">
        <f t="shared" ref="G70" si="41">SUM(G54:G69)</f>
        <v>289</v>
      </c>
      <c r="H70" s="106">
        <f t="shared" ref="H70" si="42">SUM(H54:H69)</f>
        <v>360</v>
      </c>
      <c r="I70" s="106">
        <f t="shared" ref="I70" si="43">SUM(I54:I69)</f>
        <v>382</v>
      </c>
      <c r="J70" s="106">
        <f t="shared" ref="J70" si="44">SUM(J54:J69)</f>
        <v>404</v>
      </c>
      <c r="K70" s="106">
        <f t="shared" ref="K70" si="45">SUM(K54:K69)</f>
        <v>405</v>
      </c>
      <c r="L70" s="106">
        <f t="shared" ref="L70" si="46">SUM(L54:L69)</f>
        <v>406</v>
      </c>
      <c r="M70" s="106">
        <f t="shared" ref="M70" si="47">SUM(M54:M69)</f>
        <v>374</v>
      </c>
      <c r="N70" s="106">
        <f t="shared" ref="N70" si="48">SUM(N54:N69)</f>
        <v>335</v>
      </c>
      <c r="O70" s="106">
        <f t="shared" ref="O70" si="49">SUM(O54:O69)</f>
        <v>315</v>
      </c>
      <c r="P70" s="106">
        <f t="shared" ref="P70" si="50">SUM(P54:P69)</f>
        <v>307</v>
      </c>
      <c r="Q70" s="106">
        <f t="shared" ref="Q70" si="51">SUM(Q54:Q69)</f>
        <v>291</v>
      </c>
      <c r="R70" s="106">
        <f t="shared" ref="R70" si="52">SUM(R54:R69)</f>
        <v>277</v>
      </c>
      <c r="S70" s="106">
        <f t="shared" ref="S70" si="53">SUM(S54:S69)</f>
        <v>262</v>
      </c>
      <c r="T70" s="106">
        <f t="shared" ref="T70" si="54">SUM(T54:T69)</f>
        <v>277</v>
      </c>
      <c r="U70" s="106">
        <f t="shared" ref="U70" si="55">SUM(U54:U69)</f>
        <v>292</v>
      </c>
      <c r="V70" s="114">
        <f>SUM(V54:V69)</f>
        <v>272</v>
      </c>
    </row>
    <row r="71" spans="1:22" ht="18" customHeight="1">
      <c r="A71" s="105" t="s">
        <v>114</v>
      </c>
      <c r="B71" s="102">
        <f>B72-B70</f>
        <v>5</v>
      </c>
      <c r="C71" s="102">
        <f t="shared" ref="C71" si="56">C72-C70</f>
        <v>4</v>
      </c>
      <c r="D71" s="102">
        <f t="shared" ref="D71" si="57">D72-D70</f>
        <v>4</v>
      </c>
      <c r="E71" s="102">
        <f t="shared" ref="E71" si="58">E72-E70</f>
        <v>4</v>
      </c>
      <c r="F71" s="102">
        <f t="shared" ref="F71" si="59">F72-F70</f>
        <v>2</v>
      </c>
      <c r="G71" s="102">
        <f t="shared" ref="G71" si="60">G72-G70</f>
        <v>3</v>
      </c>
      <c r="H71" s="102">
        <f t="shared" ref="H71" si="61">H72-H70</f>
        <v>6</v>
      </c>
      <c r="I71" s="102">
        <f t="shared" ref="I71" si="62">I72-I70</f>
        <v>5</v>
      </c>
      <c r="J71" s="102">
        <f t="shared" ref="J71" si="63">J72-J70</f>
        <v>10</v>
      </c>
      <c r="K71" s="102">
        <f t="shared" ref="K71" si="64">K72-K70</f>
        <v>12</v>
      </c>
      <c r="L71" s="102">
        <f t="shared" ref="L71" si="65">L72-L70</f>
        <v>10</v>
      </c>
      <c r="M71" s="102">
        <f t="shared" ref="M71" si="66">M72-M70</f>
        <v>7</v>
      </c>
      <c r="N71" s="102">
        <f t="shared" ref="N71" si="67">N72-N70</f>
        <v>12</v>
      </c>
      <c r="O71" s="102">
        <f t="shared" ref="O71" si="68">O72-O70</f>
        <v>12</v>
      </c>
      <c r="P71" s="102">
        <f t="shared" ref="P71" si="69">P72-P70</f>
        <v>14</v>
      </c>
      <c r="Q71" s="102">
        <f t="shared" ref="Q71" si="70">Q72-Q70</f>
        <v>11</v>
      </c>
      <c r="R71" s="102">
        <f t="shared" ref="R71" si="71">R72-R70</f>
        <v>8</v>
      </c>
      <c r="S71" s="102">
        <f t="shared" ref="S71" si="72">S72-S70</f>
        <v>6</v>
      </c>
      <c r="T71" s="102">
        <f t="shared" ref="T71" si="73">T72-T70</f>
        <v>11</v>
      </c>
      <c r="U71" s="102">
        <f t="shared" ref="U71" si="74">U72-U70</f>
        <v>26</v>
      </c>
      <c r="V71" s="16">
        <f>V72-V70</f>
        <v>32</v>
      </c>
    </row>
    <row r="72" spans="1:22" ht="18" customHeight="1">
      <c r="A72" s="94" t="s">
        <v>38</v>
      </c>
      <c r="B72" s="61">
        <v>100</v>
      </c>
      <c r="C72" s="61">
        <v>160</v>
      </c>
      <c r="D72" s="61">
        <v>198</v>
      </c>
      <c r="E72" s="61">
        <v>235</v>
      </c>
      <c r="F72" s="61">
        <v>274</v>
      </c>
      <c r="G72" s="61">
        <v>292</v>
      </c>
      <c r="H72" s="61">
        <v>366</v>
      </c>
      <c r="I72" s="61">
        <v>387</v>
      </c>
      <c r="J72" s="61">
        <v>414</v>
      </c>
      <c r="K72" s="61">
        <v>417</v>
      </c>
      <c r="L72" s="61">
        <v>416</v>
      </c>
      <c r="M72" s="61">
        <v>381</v>
      </c>
      <c r="N72" s="61">
        <v>347</v>
      </c>
      <c r="O72" s="61">
        <v>327</v>
      </c>
      <c r="P72" s="61">
        <v>321</v>
      </c>
      <c r="Q72" s="61">
        <v>302</v>
      </c>
      <c r="R72" s="61">
        <v>285</v>
      </c>
      <c r="S72" s="61">
        <v>268</v>
      </c>
      <c r="T72" s="61">
        <v>288</v>
      </c>
      <c r="U72" s="107">
        <v>318</v>
      </c>
      <c r="V72" s="107">
        <v>304</v>
      </c>
    </row>
    <row r="73" spans="1:22" ht="18" customHeight="1">
      <c r="A73" s="57" t="s">
        <v>52</v>
      </c>
    </row>
    <row r="74" spans="1:22">
      <c r="A74" s="74" t="s">
        <v>115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V74"/>
  <sheetViews>
    <sheetView zoomScale="70" zoomScaleNormal="70" zoomScalePageLayoutView="70" workbookViewId="0"/>
  </sheetViews>
  <sheetFormatPr defaultColWidth="10.875" defaultRowHeight="15"/>
  <cols>
    <col min="1" max="1" width="19" style="5" customWidth="1"/>
    <col min="2" max="21" width="10.875" style="5" customWidth="1"/>
    <col min="22" max="16384" width="10.875" style="5"/>
  </cols>
  <sheetData>
    <row r="1" spans="1:22" ht="30" customHeight="1">
      <c r="A1" s="20" t="s">
        <v>0</v>
      </c>
      <c r="B1" s="10"/>
      <c r="C1" s="10"/>
      <c r="D1" s="10"/>
      <c r="E1" s="11"/>
    </row>
    <row r="2" spans="1:22" ht="30" customHeight="1">
      <c r="A2" s="10" t="s">
        <v>116</v>
      </c>
      <c r="B2" s="10"/>
      <c r="C2" s="10"/>
      <c r="D2" s="10"/>
      <c r="E2" s="11"/>
    </row>
    <row r="5" spans="1:22" ht="18" customHeight="1">
      <c r="A5" s="58" t="s">
        <v>14</v>
      </c>
      <c r="B5" s="91" t="s">
        <v>18</v>
      </c>
      <c r="C5" s="91" t="s">
        <v>19</v>
      </c>
      <c r="D5" s="91" t="s">
        <v>20</v>
      </c>
      <c r="E5" s="91" t="s">
        <v>21</v>
      </c>
      <c r="F5" s="91" t="s">
        <v>22</v>
      </c>
      <c r="G5" s="91" t="s">
        <v>23</v>
      </c>
      <c r="H5" s="91" t="s">
        <v>24</v>
      </c>
      <c r="I5" s="91" t="s">
        <v>25</v>
      </c>
      <c r="J5" s="91" t="s">
        <v>26</v>
      </c>
      <c r="K5" s="91" t="s">
        <v>27</v>
      </c>
      <c r="L5" s="91" t="s">
        <v>28</v>
      </c>
      <c r="M5" s="91" t="s">
        <v>29</v>
      </c>
      <c r="N5" s="91" t="s">
        <v>30</v>
      </c>
      <c r="O5" s="91" t="s">
        <v>31</v>
      </c>
      <c r="P5" s="91" t="s">
        <v>32</v>
      </c>
      <c r="Q5" s="91" t="s">
        <v>33</v>
      </c>
      <c r="R5" s="91" t="s">
        <v>34</v>
      </c>
      <c r="S5" s="91" t="s">
        <v>35</v>
      </c>
      <c r="T5" s="91" t="s">
        <v>36</v>
      </c>
      <c r="U5" s="99" t="s">
        <v>37</v>
      </c>
      <c r="V5" s="99" t="s">
        <v>51</v>
      </c>
    </row>
    <row r="6" spans="1:22" ht="18" customHeight="1">
      <c r="A6" s="72" t="s">
        <v>96</v>
      </c>
      <c r="B6" s="62">
        <v>0</v>
      </c>
      <c r="C6" s="62">
        <v>0</v>
      </c>
      <c r="D6" s="62">
        <v>0</v>
      </c>
      <c r="E6" s="62">
        <v>0</v>
      </c>
      <c r="F6" s="62">
        <v>2</v>
      </c>
      <c r="G6" s="62">
        <v>2</v>
      </c>
      <c r="H6" s="62">
        <v>2</v>
      </c>
      <c r="I6" s="62">
        <v>2</v>
      </c>
      <c r="J6" s="62">
        <v>2</v>
      </c>
      <c r="K6" s="62">
        <v>2</v>
      </c>
      <c r="L6" s="62">
        <v>2</v>
      </c>
      <c r="M6" s="62">
        <v>2</v>
      </c>
      <c r="N6" s="62">
        <v>0</v>
      </c>
      <c r="O6" s="62">
        <v>0</v>
      </c>
      <c r="P6" s="62">
        <v>2</v>
      </c>
      <c r="Q6" s="62">
        <v>2</v>
      </c>
      <c r="R6" s="62">
        <v>2</v>
      </c>
      <c r="S6" s="62">
        <v>2</v>
      </c>
      <c r="T6" s="62">
        <v>3</v>
      </c>
      <c r="U6" s="97">
        <v>3</v>
      </c>
      <c r="V6" s="97">
        <v>4</v>
      </c>
    </row>
    <row r="7" spans="1:22" ht="18" customHeight="1">
      <c r="A7" s="73" t="s">
        <v>97</v>
      </c>
      <c r="B7" s="16">
        <v>3</v>
      </c>
      <c r="C7" s="16">
        <v>5</v>
      </c>
      <c r="D7" s="16">
        <v>5</v>
      </c>
      <c r="E7" s="16">
        <v>3</v>
      </c>
      <c r="F7" s="16">
        <v>3</v>
      </c>
      <c r="G7" s="16">
        <v>3</v>
      </c>
      <c r="H7" s="16">
        <v>3</v>
      </c>
      <c r="I7" s="16">
        <v>3</v>
      </c>
      <c r="J7" s="16">
        <v>3</v>
      </c>
      <c r="K7" s="16">
        <v>3</v>
      </c>
      <c r="L7" s="16">
        <v>3</v>
      </c>
      <c r="M7" s="16">
        <v>1</v>
      </c>
      <c r="N7" s="16">
        <v>0</v>
      </c>
      <c r="O7" s="16">
        <v>0</v>
      </c>
      <c r="P7" s="16">
        <v>1</v>
      </c>
      <c r="Q7" s="16">
        <v>0</v>
      </c>
      <c r="R7" s="63">
        <v>0</v>
      </c>
      <c r="S7" s="63">
        <v>0</v>
      </c>
      <c r="T7" s="63">
        <v>1</v>
      </c>
      <c r="U7" s="98">
        <v>3</v>
      </c>
      <c r="V7" s="98">
        <v>7</v>
      </c>
    </row>
    <row r="8" spans="1:22" ht="18" customHeight="1">
      <c r="A8" s="73" t="s">
        <v>117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1</v>
      </c>
      <c r="H8" s="16">
        <v>1</v>
      </c>
      <c r="I8" s="16">
        <v>1</v>
      </c>
      <c r="J8" s="16">
        <v>2</v>
      </c>
      <c r="K8" s="16">
        <v>2</v>
      </c>
      <c r="L8" s="16">
        <v>2</v>
      </c>
      <c r="M8" s="16">
        <v>2</v>
      </c>
      <c r="N8" s="16">
        <v>1</v>
      </c>
      <c r="O8" s="16">
        <v>1</v>
      </c>
      <c r="P8" s="16">
        <v>1</v>
      </c>
      <c r="Q8" s="16">
        <v>4</v>
      </c>
      <c r="R8" s="16">
        <v>4</v>
      </c>
      <c r="S8" s="16">
        <v>6</v>
      </c>
      <c r="T8" s="16">
        <v>6</v>
      </c>
      <c r="U8" s="98">
        <v>6</v>
      </c>
      <c r="V8" s="98">
        <v>6</v>
      </c>
    </row>
    <row r="9" spans="1:22" ht="18" customHeight="1">
      <c r="A9" s="73" t="s">
        <v>98</v>
      </c>
      <c r="B9" s="63">
        <v>1</v>
      </c>
      <c r="C9" s="16">
        <v>2</v>
      </c>
      <c r="D9" s="16">
        <v>2</v>
      </c>
      <c r="E9" s="16">
        <v>2</v>
      </c>
      <c r="F9" s="16">
        <v>2</v>
      </c>
      <c r="G9" s="16">
        <v>3</v>
      </c>
      <c r="H9" s="16">
        <v>4</v>
      </c>
      <c r="I9" s="16">
        <v>5</v>
      </c>
      <c r="J9" s="16">
        <v>5</v>
      </c>
      <c r="K9" s="16">
        <v>6</v>
      </c>
      <c r="L9" s="16">
        <v>6</v>
      </c>
      <c r="M9" s="16">
        <v>6</v>
      </c>
      <c r="N9" s="16">
        <v>7</v>
      </c>
      <c r="O9" s="16">
        <v>6</v>
      </c>
      <c r="P9" s="16">
        <v>4</v>
      </c>
      <c r="Q9" s="16">
        <v>3</v>
      </c>
      <c r="R9" s="16">
        <v>3</v>
      </c>
      <c r="S9" s="16">
        <v>12</v>
      </c>
      <c r="T9" s="16">
        <v>4</v>
      </c>
      <c r="U9" s="98">
        <v>4</v>
      </c>
      <c r="V9" s="98">
        <v>4</v>
      </c>
    </row>
    <row r="10" spans="1:22" ht="18" customHeight="1">
      <c r="A10" s="73" t="s">
        <v>118</v>
      </c>
      <c r="B10" s="16">
        <v>0</v>
      </c>
      <c r="C10" s="16">
        <v>0</v>
      </c>
      <c r="D10" s="16">
        <v>0</v>
      </c>
      <c r="E10" s="16">
        <v>1</v>
      </c>
      <c r="F10" s="16">
        <v>2</v>
      </c>
      <c r="G10" s="16">
        <v>6</v>
      </c>
      <c r="H10" s="16">
        <v>6</v>
      </c>
      <c r="I10" s="16">
        <v>5</v>
      </c>
      <c r="J10" s="16">
        <v>4</v>
      </c>
      <c r="K10" s="16">
        <v>4</v>
      </c>
      <c r="L10" s="16">
        <v>4</v>
      </c>
      <c r="M10" s="16">
        <v>4</v>
      </c>
      <c r="N10" s="16">
        <v>1</v>
      </c>
      <c r="O10" s="16">
        <v>1</v>
      </c>
      <c r="P10" s="16">
        <v>1</v>
      </c>
      <c r="Q10" s="16">
        <v>1</v>
      </c>
      <c r="R10" s="16">
        <v>1</v>
      </c>
      <c r="S10" s="16">
        <v>1</v>
      </c>
      <c r="T10" s="16">
        <v>1</v>
      </c>
      <c r="U10" s="98">
        <v>1</v>
      </c>
      <c r="V10" s="98">
        <v>0</v>
      </c>
    </row>
    <row r="11" spans="1:22" ht="18" customHeight="1">
      <c r="A11" s="73" t="s">
        <v>99</v>
      </c>
      <c r="B11" s="63">
        <v>0</v>
      </c>
      <c r="C11" s="63">
        <v>0</v>
      </c>
      <c r="D11" s="16">
        <v>0</v>
      </c>
      <c r="E11" s="16">
        <v>0</v>
      </c>
      <c r="F11" s="16">
        <v>0</v>
      </c>
      <c r="G11" s="16">
        <v>0</v>
      </c>
      <c r="H11" s="16">
        <v>8</v>
      </c>
      <c r="I11" s="16">
        <v>11</v>
      </c>
      <c r="J11" s="16">
        <v>12</v>
      </c>
      <c r="K11" s="16">
        <v>12</v>
      </c>
      <c r="L11" s="16">
        <v>13</v>
      </c>
      <c r="M11" s="16">
        <v>8</v>
      </c>
      <c r="N11" s="16">
        <v>5</v>
      </c>
      <c r="O11" s="16">
        <v>3</v>
      </c>
      <c r="P11" s="16">
        <v>4</v>
      </c>
      <c r="Q11" s="16">
        <v>6</v>
      </c>
      <c r="R11" s="16">
        <v>10</v>
      </c>
      <c r="S11" s="16">
        <v>11</v>
      </c>
      <c r="T11" s="16">
        <v>12</v>
      </c>
      <c r="U11" s="98">
        <v>11</v>
      </c>
      <c r="V11" s="98">
        <v>11</v>
      </c>
    </row>
    <row r="12" spans="1:22" ht="18" customHeight="1">
      <c r="A12" s="73" t="s">
        <v>100</v>
      </c>
      <c r="B12" s="63">
        <v>117</v>
      </c>
      <c r="C12" s="63">
        <v>194</v>
      </c>
      <c r="D12" s="63">
        <v>253</v>
      </c>
      <c r="E12" s="16">
        <v>350</v>
      </c>
      <c r="F12" s="16">
        <v>429</v>
      </c>
      <c r="G12" s="16">
        <v>435</v>
      </c>
      <c r="H12" s="16">
        <v>540</v>
      </c>
      <c r="I12" s="16">
        <v>581</v>
      </c>
      <c r="J12" s="16">
        <v>625</v>
      </c>
      <c r="K12" s="16">
        <v>631</v>
      </c>
      <c r="L12" s="16">
        <v>632</v>
      </c>
      <c r="M12" s="16">
        <v>600</v>
      </c>
      <c r="N12" s="16">
        <v>493</v>
      </c>
      <c r="O12" s="16">
        <v>437</v>
      </c>
      <c r="P12" s="16">
        <v>425</v>
      </c>
      <c r="Q12" s="16">
        <v>387</v>
      </c>
      <c r="R12" s="16">
        <v>361</v>
      </c>
      <c r="S12" s="16">
        <v>337</v>
      </c>
      <c r="T12" s="16">
        <v>326</v>
      </c>
      <c r="U12" s="98">
        <v>318</v>
      </c>
      <c r="V12" s="98">
        <v>312</v>
      </c>
    </row>
    <row r="13" spans="1:22" ht="18" customHeight="1">
      <c r="A13" s="73" t="s">
        <v>102</v>
      </c>
      <c r="B13" s="63">
        <v>5</v>
      </c>
      <c r="C13" s="63">
        <v>6</v>
      </c>
      <c r="D13" s="63">
        <v>6</v>
      </c>
      <c r="E13" s="16">
        <v>5</v>
      </c>
      <c r="F13" s="16">
        <v>5</v>
      </c>
      <c r="G13" s="16">
        <v>4</v>
      </c>
      <c r="H13" s="16">
        <v>4</v>
      </c>
      <c r="I13" s="16">
        <v>4</v>
      </c>
      <c r="J13" s="16">
        <v>4</v>
      </c>
      <c r="K13" s="16">
        <v>4</v>
      </c>
      <c r="L13" s="16">
        <v>4</v>
      </c>
      <c r="M13" s="16">
        <v>4</v>
      </c>
      <c r="N13" s="16">
        <v>4</v>
      </c>
      <c r="O13" s="16">
        <v>4</v>
      </c>
      <c r="P13" s="16">
        <v>4</v>
      </c>
      <c r="Q13" s="16">
        <v>3</v>
      </c>
      <c r="R13" s="16">
        <v>3</v>
      </c>
      <c r="S13" s="16">
        <v>4</v>
      </c>
      <c r="T13" s="16">
        <v>3</v>
      </c>
      <c r="U13" s="98">
        <v>1</v>
      </c>
      <c r="V13" s="98">
        <v>1</v>
      </c>
    </row>
    <row r="14" spans="1:22" ht="18" customHeight="1">
      <c r="A14" s="73" t="s">
        <v>103</v>
      </c>
      <c r="B14" s="16">
        <v>4</v>
      </c>
      <c r="C14" s="16">
        <v>5</v>
      </c>
      <c r="D14" s="16">
        <v>3</v>
      </c>
      <c r="E14" s="16">
        <v>2</v>
      </c>
      <c r="F14" s="16">
        <v>2</v>
      </c>
      <c r="G14" s="16">
        <v>2</v>
      </c>
      <c r="H14" s="16">
        <v>2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1</v>
      </c>
      <c r="S14" s="16">
        <v>1</v>
      </c>
      <c r="T14" s="16">
        <v>2</v>
      </c>
      <c r="U14" s="98">
        <v>5</v>
      </c>
      <c r="V14" s="98">
        <v>5</v>
      </c>
    </row>
    <row r="15" spans="1:22" ht="18" customHeight="1">
      <c r="A15" s="73" t="s">
        <v>104</v>
      </c>
      <c r="B15" s="16">
        <v>106</v>
      </c>
      <c r="C15" s="16">
        <v>116</v>
      </c>
      <c r="D15" s="16">
        <v>122</v>
      </c>
      <c r="E15" s="16">
        <v>113</v>
      </c>
      <c r="F15" s="16">
        <v>134</v>
      </c>
      <c r="G15" s="16">
        <v>152</v>
      </c>
      <c r="H15" s="16">
        <v>199</v>
      </c>
      <c r="I15" s="16">
        <v>194</v>
      </c>
      <c r="J15" s="16">
        <v>184</v>
      </c>
      <c r="K15" s="16">
        <v>182</v>
      </c>
      <c r="L15" s="16">
        <v>182</v>
      </c>
      <c r="M15" s="16">
        <v>181</v>
      </c>
      <c r="N15" s="16">
        <v>179</v>
      </c>
      <c r="O15" s="16">
        <v>179</v>
      </c>
      <c r="P15" s="16">
        <v>167</v>
      </c>
      <c r="Q15" s="16">
        <v>161</v>
      </c>
      <c r="R15" s="16">
        <v>163</v>
      </c>
      <c r="S15" s="16">
        <v>170</v>
      </c>
      <c r="T15" s="16">
        <v>181</v>
      </c>
      <c r="U15" s="98">
        <v>194</v>
      </c>
      <c r="V15" s="98">
        <v>178</v>
      </c>
    </row>
    <row r="16" spans="1:22" ht="18" customHeight="1">
      <c r="A16" s="73" t="s">
        <v>105</v>
      </c>
      <c r="B16" s="16">
        <v>1</v>
      </c>
      <c r="C16" s="16">
        <v>5</v>
      </c>
      <c r="D16" s="16">
        <v>4</v>
      </c>
      <c r="E16" s="16">
        <v>5</v>
      </c>
      <c r="F16" s="16">
        <v>4</v>
      </c>
      <c r="G16" s="16">
        <v>4</v>
      </c>
      <c r="H16" s="16">
        <v>4</v>
      </c>
      <c r="I16" s="16">
        <v>3</v>
      </c>
      <c r="J16" s="16">
        <v>1</v>
      </c>
      <c r="K16" s="16">
        <v>4</v>
      </c>
      <c r="L16" s="16">
        <v>4</v>
      </c>
      <c r="M16" s="16">
        <v>4</v>
      </c>
      <c r="N16" s="16">
        <v>4</v>
      </c>
      <c r="O16" s="16">
        <v>4</v>
      </c>
      <c r="P16" s="16">
        <v>4</v>
      </c>
      <c r="Q16" s="16">
        <v>3</v>
      </c>
      <c r="R16" s="16">
        <v>3</v>
      </c>
      <c r="S16" s="16">
        <v>3</v>
      </c>
      <c r="T16" s="16">
        <v>2</v>
      </c>
      <c r="U16" s="98">
        <v>2</v>
      </c>
      <c r="V16" s="98">
        <v>1</v>
      </c>
    </row>
    <row r="17" spans="1:22" ht="18" customHeight="1">
      <c r="A17" s="73" t="s">
        <v>106</v>
      </c>
      <c r="B17" s="63" t="s">
        <v>107</v>
      </c>
      <c r="C17" s="63" t="s">
        <v>107</v>
      </c>
      <c r="D17" s="63" t="s">
        <v>107</v>
      </c>
      <c r="E17" s="63" t="s">
        <v>107</v>
      </c>
      <c r="F17" s="63" t="s">
        <v>107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63">
        <v>0</v>
      </c>
      <c r="P17" s="63">
        <v>0</v>
      </c>
      <c r="Q17" s="63">
        <v>2</v>
      </c>
      <c r="R17" s="63">
        <v>2</v>
      </c>
      <c r="S17" s="63">
        <v>1</v>
      </c>
      <c r="T17" s="63">
        <v>7</v>
      </c>
      <c r="U17" s="98">
        <v>11</v>
      </c>
      <c r="V17" s="98">
        <v>10</v>
      </c>
    </row>
    <row r="18" spans="1:22" ht="18" customHeight="1">
      <c r="A18" s="73" t="s">
        <v>108</v>
      </c>
      <c r="B18" s="16">
        <v>1</v>
      </c>
      <c r="C18" s="16">
        <v>8</v>
      </c>
      <c r="D18" s="16">
        <v>5</v>
      </c>
      <c r="E18" s="16">
        <v>6</v>
      </c>
      <c r="F18" s="16">
        <v>8</v>
      </c>
      <c r="G18" s="16">
        <v>31</v>
      </c>
      <c r="H18" s="16">
        <v>39</v>
      </c>
      <c r="I18" s="16">
        <v>37</v>
      </c>
      <c r="J18" s="16">
        <v>38</v>
      </c>
      <c r="K18" s="16">
        <v>22</v>
      </c>
      <c r="L18" s="16">
        <v>15</v>
      </c>
      <c r="M18" s="16">
        <v>13</v>
      </c>
      <c r="N18" s="16">
        <v>9</v>
      </c>
      <c r="O18" s="16">
        <v>10</v>
      </c>
      <c r="P18" s="16">
        <v>9</v>
      </c>
      <c r="Q18" s="16">
        <v>6</v>
      </c>
      <c r="R18" s="16">
        <v>8</v>
      </c>
      <c r="S18" s="16">
        <v>8</v>
      </c>
      <c r="T18" s="16">
        <v>7</v>
      </c>
      <c r="U18" s="98">
        <v>7</v>
      </c>
      <c r="V18" s="98">
        <v>7</v>
      </c>
    </row>
    <row r="19" spans="1:22" ht="18" customHeight="1">
      <c r="A19" s="73" t="s">
        <v>109</v>
      </c>
      <c r="B19" s="16">
        <v>15</v>
      </c>
      <c r="C19" s="16">
        <v>21</v>
      </c>
      <c r="D19" s="16">
        <v>25</v>
      </c>
      <c r="E19" s="16">
        <v>25</v>
      </c>
      <c r="F19" s="16">
        <v>31</v>
      </c>
      <c r="G19" s="16">
        <v>22</v>
      </c>
      <c r="H19" s="16">
        <v>22</v>
      </c>
      <c r="I19" s="16">
        <v>17</v>
      </c>
      <c r="J19" s="16">
        <v>16</v>
      </c>
      <c r="K19" s="16">
        <v>13</v>
      </c>
      <c r="L19" s="16">
        <v>11</v>
      </c>
      <c r="M19" s="16">
        <v>6</v>
      </c>
      <c r="N19" s="16">
        <v>6</v>
      </c>
      <c r="O19" s="16">
        <v>2</v>
      </c>
      <c r="P19" s="16">
        <v>1</v>
      </c>
      <c r="Q19" s="16">
        <v>2</v>
      </c>
      <c r="R19" s="16">
        <v>1</v>
      </c>
      <c r="S19" s="16">
        <v>1</v>
      </c>
      <c r="T19" s="16">
        <v>6</v>
      </c>
      <c r="U19" s="98">
        <v>11</v>
      </c>
      <c r="V19" s="98">
        <v>18</v>
      </c>
    </row>
    <row r="20" spans="1:22" ht="18" customHeight="1">
      <c r="A20" s="73" t="s">
        <v>111</v>
      </c>
      <c r="B20" s="63">
        <v>1</v>
      </c>
      <c r="C20" s="63">
        <v>4</v>
      </c>
      <c r="D20" s="63">
        <v>6</v>
      </c>
      <c r="E20" s="63">
        <v>0</v>
      </c>
      <c r="F20" s="63">
        <v>5</v>
      </c>
      <c r="G20" s="63">
        <v>4</v>
      </c>
      <c r="H20" s="63">
        <v>5</v>
      </c>
      <c r="I20" s="63">
        <v>5</v>
      </c>
      <c r="J20" s="63">
        <v>2</v>
      </c>
      <c r="K20" s="63">
        <v>3</v>
      </c>
      <c r="L20" s="63">
        <v>3</v>
      </c>
      <c r="M20" s="63">
        <v>3</v>
      </c>
      <c r="N20" s="63">
        <v>3</v>
      </c>
      <c r="O20" s="63">
        <v>3</v>
      </c>
      <c r="P20" s="63">
        <v>3</v>
      </c>
      <c r="Q20" s="63">
        <v>5</v>
      </c>
      <c r="R20" s="16">
        <v>5</v>
      </c>
      <c r="S20" s="16">
        <v>5</v>
      </c>
      <c r="T20" s="16">
        <v>5</v>
      </c>
      <c r="U20" s="98">
        <v>5</v>
      </c>
      <c r="V20" s="98">
        <v>5</v>
      </c>
    </row>
    <row r="21" spans="1:22" ht="18" customHeight="1">
      <c r="A21" s="73" t="s">
        <v>112</v>
      </c>
      <c r="B21" s="63">
        <v>0</v>
      </c>
      <c r="C21" s="63">
        <v>0</v>
      </c>
      <c r="D21" s="63">
        <v>0</v>
      </c>
      <c r="E21" s="63">
        <v>8</v>
      </c>
      <c r="F21" s="63">
        <v>0</v>
      </c>
      <c r="G21" s="63">
        <v>4</v>
      </c>
      <c r="H21" s="16">
        <v>7</v>
      </c>
      <c r="I21" s="16">
        <v>10</v>
      </c>
      <c r="J21" s="16">
        <v>20</v>
      </c>
      <c r="K21" s="16">
        <v>19</v>
      </c>
      <c r="L21" s="16">
        <v>22</v>
      </c>
      <c r="M21" s="16">
        <v>26</v>
      </c>
      <c r="N21" s="16">
        <v>29</v>
      </c>
      <c r="O21" s="16">
        <v>31</v>
      </c>
      <c r="P21" s="16">
        <v>24</v>
      </c>
      <c r="Q21" s="16">
        <v>19</v>
      </c>
      <c r="R21" s="16">
        <v>18</v>
      </c>
      <c r="S21" s="16">
        <v>16</v>
      </c>
      <c r="T21" s="16">
        <v>28</v>
      </c>
      <c r="U21" s="98">
        <v>29</v>
      </c>
      <c r="V21" s="98">
        <v>16</v>
      </c>
    </row>
    <row r="22" spans="1:22" ht="18" customHeight="1">
      <c r="A22" s="103" t="s">
        <v>113</v>
      </c>
      <c r="B22" s="106">
        <f>SUM(B6:B21)</f>
        <v>254</v>
      </c>
      <c r="C22" s="106">
        <f t="shared" ref="C22:U22" si="0">SUM(C6:C21)</f>
        <v>366</v>
      </c>
      <c r="D22" s="106">
        <f t="shared" si="0"/>
        <v>431</v>
      </c>
      <c r="E22" s="106">
        <f t="shared" si="0"/>
        <v>520</v>
      </c>
      <c r="F22" s="106">
        <f t="shared" si="0"/>
        <v>627</v>
      </c>
      <c r="G22" s="106">
        <f t="shared" si="0"/>
        <v>673</v>
      </c>
      <c r="H22" s="106">
        <f t="shared" si="0"/>
        <v>846</v>
      </c>
      <c r="I22" s="106">
        <f t="shared" si="0"/>
        <v>878</v>
      </c>
      <c r="J22" s="106">
        <f t="shared" si="0"/>
        <v>918</v>
      </c>
      <c r="K22" s="106">
        <f t="shared" si="0"/>
        <v>907</v>
      </c>
      <c r="L22" s="106">
        <f t="shared" si="0"/>
        <v>903</v>
      </c>
      <c r="M22" s="106">
        <f t="shared" si="0"/>
        <v>860</v>
      </c>
      <c r="N22" s="106">
        <f t="shared" si="0"/>
        <v>741</v>
      </c>
      <c r="O22" s="106">
        <f t="shared" si="0"/>
        <v>681</v>
      </c>
      <c r="P22" s="106">
        <f t="shared" si="0"/>
        <v>650</v>
      </c>
      <c r="Q22" s="106">
        <f t="shared" si="0"/>
        <v>604</v>
      </c>
      <c r="R22" s="106">
        <f t="shared" si="0"/>
        <v>585</v>
      </c>
      <c r="S22" s="106">
        <f t="shared" si="0"/>
        <v>578</v>
      </c>
      <c r="T22" s="106">
        <f t="shared" si="0"/>
        <v>594</v>
      </c>
      <c r="U22" s="106">
        <f t="shared" si="0"/>
        <v>611</v>
      </c>
      <c r="V22" s="113">
        <f>SUM(V6:V21)</f>
        <v>585</v>
      </c>
    </row>
    <row r="23" spans="1:22" ht="18" customHeight="1">
      <c r="A23" s="101" t="s">
        <v>114</v>
      </c>
      <c r="B23" s="102">
        <f>B24-B22</f>
        <v>13</v>
      </c>
      <c r="C23" s="102">
        <f t="shared" ref="C23:U23" si="1">C24-C22</f>
        <v>13</v>
      </c>
      <c r="D23" s="102">
        <f t="shared" si="1"/>
        <v>9</v>
      </c>
      <c r="E23" s="102">
        <f t="shared" si="1"/>
        <v>10</v>
      </c>
      <c r="F23" s="102">
        <f t="shared" si="1"/>
        <v>9</v>
      </c>
      <c r="G23" s="102">
        <f t="shared" si="1"/>
        <v>10</v>
      </c>
      <c r="H23" s="102">
        <f t="shared" si="1"/>
        <v>17</v>
      </c>
      <c r="I23" s="102">
        <f t="shared" si="1"/>
        <v>16</v>
      </c>
      <c r="J23" s="102">
        <f t="shared" si="1"/>
        <v>21</v>
      </c>
      <c r="K23" s="102">
        <f t="shared" si="1"/>
        <v>23</v>
      </c>
      <c r="L23" s="102">
        <f t="shared" si="1"/>
        <v>20</v>
      </c>
      <c r="M23" s="102">
        <f t="shared" si="1"/>
        <v>14</v>
      </c>
      <c r="N23" s="102">
        <f t="shared" si="1"/>
        <v>20</v>
      </c>
      <c r="O23" s="102">
        <f t="shared" si="1"/>
        <v>23</v>
      </c>
      <c r="P23" s="102">
        <f t="shared" si="1"/>
        <v>23</v>
      </c>
      <c r="Q23" s="102">
        <f t="shared" si="1"/>
        <v>14</v>
      </c>
      <c r="R23" s="102">
        <f t="shared" si="1"/>
        <v>14</v>
      </c>
      <c r="S23" s="102">
        <f t="shared" si="1"/>
        <v>16</v>
      </c>
      <c r="T23" s="102">
        <f t="shared" si="1"/>
        <v>21</v>
      </c>
      <c r="U23" s="102">
        <f t="shared" si="1"/>
        <v>31</v>
      </c>
      <c r="V23" s="98">
        <f>V24-V22</f>
        <v>41</v>
      </c>
    </row>
    <row r="24" spans="1:22" ht="18" customHeight="1">
      <c r="A24" s="93" t="s">
        <v>38</v>
      </c>
      <c r="B24" s="61">
        <v>267</v>
      </c>
      <c r="C24" s="61">
        <v>379</v>
      </c>
      <c r="D24" s="61">
        <v>440</v>
      </c>
      <c r="E24" s="61">
        <v>530</v>
      </c>
      <c r="F24" s="61">
        <v>636</v>
      </c>
      <c r="G24" s="61">
        <v>683</v>
      </c>
      <c r="H24" s="61">
        <v>863</v>
      </c>
      <c r="I24" s="61">
        <v>894</v>
      </c>
      <c r="J24" s="61">
        <v>939</v>
      </c>
      <c r="K24" s="61">
        <v>930</v>
      </c>
      <c r="L24" s="61">
        <v>923</v>
      </c>
      <c r="M24" s="61">
        <v>874</v>
      </c>
      <c r="N24" s="61">
        <v>761</v>
      </c>
      <c r="O24" s="61">
        <v>704</v>
      </c>
      <c r="P24" s="61">
        <v>673</v>
      </c>
      <c r="Q24" s="61">
        <v>618</v>
      </c>
      <c r="R24" s="61">
        <v>599</v>
      </c>
      <c r="S24" s="61">
        <v>594</v>
      </c>
      <c r="T24" s="61">
        <v>615</v>
      </c>
      <c r="U24" s="108">
        <v>642</v>
      </c>
      <c r="V24" s="108">
        <v>626</v>
      </c>
    </row>
    <row r="25" spans="1:22" ht="18" customHeight="1">
      <c r="A25" s="32" t="s">
        <v>52</v>
      </c>
      <c r="B25" s="68"/>
      <c r="C25" s="68"/>
      <c r="D25" s="68"/>
      <c r="E25" s="68"/>
      <c r="F25" s="67"/>
      <c r="G25" s="68"/>
      <c r="H25" s="68"/>
      <c r="I25" s="68"/>
      <c r="J25" s="68"/>
      <c r="K25" s="67"/>
      <c r="L25" s="68"/>
      <c r="M25" s="68"/>
      <c r="N25" s="68"/>
      <c r="O25" s="68"/>
      <c r="P25" s="67"/>
      <c r="Q25" s="68"/>
      <c r="R25" s="68"/>
      <c r="S25" s="68"/>
      <c r="T25" s="68"/>
      <c r="U25" s="98"/>
      <c r="V25" s="98"/>
    </row>
    <row r="26" spans="1:22" s="60" customFormat="1" ht="18" customHeight="1">
      <c r="A26" s="5" t="s">
        <v>119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98"/>
      <c r="V26" s="98"/>
    </row>
    <row r="27" spans="1:22" ht="18" customHeight="1"/>
    <row r="28" spans="1:22" ht="18" customHeight="1"/>
    <row r="29" spans="1:22" ht="18" customHeight="1">
      <c r="A29" s="59" t="s">
        <v>48</v>
      </c>
      <c r="B29" s="91">
        <v>2002</v>
      </c>
      <c r="C29" s="91">
        <v>2003</v>
      </c>
      <c r="D29" s="91">
        <v>2004</v>
      </c>
      <c r="E29" s="91">
        <v>2005</v>
      </c>
      <c r="F29" s="91">
        <v>2006</v>
      </c>
      <c r="G29" s="91">
        <v>2007</v>
      </c>
      <c r="H29" s="91">
        <v>2008</v>
      </c>
      <c r="I29" s="91">
        <v>2009</v>
      </c>
      <c r="J29" s="91">
        <v>2010</v>
      </c>
      <c r="K29" s="91">
        <v>2011</v>
      </c>
      <c r="L29" s="91">
        <v>2012</v>
      </c>
      <c r="M29" s="91">
        <v>2013</v>
      </c>
      <c r="N29" s="91">
        <v>2014</v>
      </c>
      <c r="O29" s="91">
        <v>2015</v>
      </c>
      <c r="P29" s="91">
        <v>2016</v>
      </c>
      <c r="Q29" s="91">
        <v>2017</v>
      </c>
      <c r="R29" s="91">
        <v>2018</v>
      </c>
      <c r="S29" s="91">
        <v>2019</v>
      </c>
      <c r="T29" s="91">
        <v>2020</v>
      </c>
      <c r="U29" s="91">
        <v>2021</v>
      </c>
      <c r="V29" s="115" t="s">
        <v>51</v>
      </c>
    </row>
    <row r="30" spans="1:22" ht="18" customHeight="1">
      <c r="A30" s="72" t="s">
        <v>96</v>
      </c>
      <c r="B30" s="62">
        <v>0</v>
      </c>
      <c r="C30" s="62">
        <v>0</v>
      </c>
      <c r="D30" s="62">
        <v>0</v>
      </c>
      <c r="E30" s="62">
        <v>0</v>
      </c>
      <c r="F30" s="62">
        <v>1</v>
      </c>
      <c r="G30" s="64">
        <v>1</v>
      </c>
      <c r="H30" s="64">
        <v>1</v>
      </c>
      <c r="I30" s="64">
        <v>1</v>
      </c>
      <c r="J30" s="64">
        <v>1</v>
      </c>
      <c r="K30" s="62">
        <v>1</v>
      </c>
      <c r="L30" s="62">
        <v>1</v>
      </c>
      <c r="M30" s="62">
        <v>1</v>
      </c>
      <c r="N30" s="64">
        <v>0</v>
      </c>
      <c r="O30" s="64">
        <v>0</v>
      </c>
      <c r="P30" s="64">
        <v>1</v>
      </c>
      <c r="Q30" s="64">
        <v>1</v>
      </c>
      <c r="R30" s="64">
        <v>1</v>
      </c>
      <c r="S30" s="64">
        <v>1</v>
      </c>
      <c r="T30" s="64">
        <v>2</v>
      </c>
      <c r="U30" s="64">
        <v>2</v>
      </c>
      <c r="V30" s="64">
        <v>2</v>
      </c>
    </row>
    <row r="31" spans="1:22" ht="18" customHeight="1">
      <c r="A31" s="73" t="s">
        <v>97</v>
      </c>
      <c r="B31" s="16">
        <v>2</v>
      </c>
      <c r="C31" s="16">
        <v>4</v>
      </c>
      <c r="D31" s="63">
        <v>4</v>
      </c>
      <c r="E31" s="16">
        <v>2</v>
      </c>
      <c r="F31" s="16">
        <v>2</v>
      </c>
      <c r="G31" s="63">
        <v>2</v>
      </c>
      <c r="H31" s="63">
        <v>2</v>
      </c>
      <c r="I31" s="63">
        <v>2</v>
      </c>
      <c r="J31" s="63">
        <v>2</v>
      </c>
      <c r="K31" s="63">
        <v>2</v>
      </c>
      <c r="L31" s="63">
        <v>2</v>
      </c>
      <c r="M31" s="63">
        <v>0</v>
      </c>
      <c r="N31" s="63">
        <v>0</v>
      </c>
      <c r="O31" s="63">
        <v>0</v>
      </c>
      <c r="P31" s="63">
        <v>1</v>
      </c>
      <c r="Q31" s="63">
        <v>0</v>
      </c>
      <c r="R31" s="63">
        <v>0</v>
      </c>
      <c r="S31" s="63">
        <v>0</v>
      </c>
      <c r="T31" s="63">
        <v>0</v>
      </c>
      <c r="U31" s="63">
        <v>0</v>
      </c>
      <c r="V31" s="16">
        <v>2</v>
      </c>
    </row>
    <row r="32" spans="1:22" ht="18" customHeight="1">
      <c r="A32" s="73" t="s">
        <v>117</v>
      </c>
      <c r="B32" s="63">
        <v>0</v>
      </c>
      <c r="C32" s="16">
        <v>0</v>
      </c>
      <c r="D32" s="16">
        <v>0</v>
      </c>
      <c r="E32" s="16">
        <v>0</v>
      </c>
      <c r="F32" s="16">
        <v>0</v>
      </c>
      <c r="G32" s="16">
        <v>1</v>
      </c>
      <c r="H32" s="16">
        <v>1</v>
      </c>
      <c r="I32" s="16">
        <v>1</v>
      </c>
      <c r="J32" s="16">
        <v>1</v>
      </c>
      <c r="K32" s="16">
        <v>1</v>
      </c>
      <c r="L32" s="16">
        <v>1</v>
      </c>
      <c r="M32" s="16">
        <v>1</v>
      </c>
      <c r="N32" s="16">
        <v>0</v>
      </c>
      <c r="O32" s="16">
        <v>0</v>
      </c>
      <c r="P32" s="16">
        <v>0</v>
      </c>
      <c r="Q32" s="16">
        <v>1</v>
      </c>
      <c r="R32" s="16">
        <v>1</v>
      </c>
      <c r="S32" s="16">
        <v>5</v>
      </c>
      <c r="T32" s="16">
        <v>5</v>
      </c>
      <c r="U32" s="16">
        <v>4</v>
      </c>
      <c r="V32" s="16">
        <v>4</v>
      </c>
    </row>
    <row r="33" spans="1:22" ht="18" customHeight="1">
      <c r="A33" s="73" t="s">
        <v>98</v>
      </c>
      <c r="B33" s="63">
        <v>0</v>
      </c>
      <c r="C33" s="63">
        <v>1</v>
      </c>
      <c r="D33" s="16">
        <v>1</v>
      </c>
      <c r="E33" s="16">
        <v>1</v>
      </c>
      <c r="F33" s="16">
        <v>1</v>
      </c>
      <c r="G33" s="16">
        <v>2</v>
      </c>
      <c r="H33" s="16">
        <v>3</v>
      </c>
      <c r="I33" s="16">
        <v>4</v>
      </c>
      <c r="J33" s="16">
        <v>4</v>
      </c>
      <c r="K33" s="16">
        <v>4</v>
      </c>
      <c r="L33" s="16">
        <v>4</v>
      </c>
      <c r="M33" s="16">
        <v>4</v>
      </c>
      <c r="N33" s="16">
        <v>5</v>
      </c>
      <c r="O33" s="16">
        <v>5</v>
      </c>
      <c r="P33" s="16">
        <v>3</v>
      </c>
      <c r="Q33" s="16">
        <v>2</v>
      </c>
      <c r="R33" s="16">
        <v>2</v>
      </c>
      <c r="S33" s="16">
        <v>9</v>
      </c>
      <c r="T33" s="16">
        <v>3</v>
      </c>
      <c r="U33" s="16">
        <v>3</v>
      </c>
      <c r="V33" s="16">
        <v>3</v>
      </c>
    </row>
    <row r="34" spans="1:22" ht="18" customHeight="1">
      <c r="A34" s="73" t="s">
        <v>118</v>
      </c>
      <c r="B34" s="63">
        <v>0</v>
      </c>
      <c r="C34" s="63">
        <v>0</v>
      </c>
      <c r="D34" s="16">
        <v>0</v>
      </c>
      <c r="E34" s="16">
        <v>1</v>
      </c>
      <c r="F34" s="16">
        <v>2</v>
      </c>
      <c r="G34" s="16">
        <v>6</v>
      </c>
      <c r="H34" s="16">
        <v>6</v>
      </c>
      <c r="I34" s="16">
        <v>5</v>
      </c>
      <c r="J34" s="16">
        <v>4</v>
      </c>
      <c r="K34" s="16">
        <v>4</v>
      </c>
      <c r="L34" s="16">
        <v>4</v>
      </c>
      <c r="M34" s="16">
        <v>4</v>
      </c>
      <c r="N34" s="16">
        <v>1</v>
      </c>
      <c r="O34" s="16">
        <v>1</v>
      </c>
      <c r="P34" s="16">
        <v>1</v>
      </c>
      <c r="Q34" s="16">
        <v>1</v>
      </c>
      <c r="R34" s="16">
        <v>1</v>
      </c>
      <c r="S34" s="16">
        <v>1</v>
      </c>
      <c r="T34" s="16">
        <v>1</v>
      </c>
      <c r="U34" s="16">
        <v>1</v>
      </c>
      <c r="V34" s="16">
        <v>0</v>
      </c>
    </row>
    <row r="35" spans="1:22" ht="18" customHeight="1">
      <c r="A35" s="73" t="s">
        <v>99</v>
      </c>
      <c r="B35" s="63">
        <v>0</v>
      </c>
      <c r="C35" s="63">
        <v>0</v>
      </c>
      <c r="D35" s="63">
        <v>0</v>
      </c>
      <c r="E35" s="63">
        <v>0</v>
      </c>
      <c r="F35" s="16">
        <v>0</v>
      </c>
      <c r="G35" s="16">
        <v>0</v>
      </c>
      <c r="H35" s="16">
        <v>4</v>
      </c>
      <c r="I35" s="16">
        <v>5</v>
      </c>
      <c r="J35" s="16">
        <v>5</v>
      </c>
      <c r="K35" s="16">
        <v>5</v>
      </c>
      <c r="L35" s="16">
        <v>6</v>
      </c>
      <c r="M35" s="16">
        <v>5</v>
      </c>
      <c r="N35" s="16">
        <v>3</v>
      </c>
      <c r="O35" s="16">
        <v>2</v>
      </c>
      <c r="P35" s="16">
        <v>2</v>
      </c>
      <c r="Q35" s="16">
        <v>3</v>
      </c>
      <c r="R35" s="16">
        <v>4</v>
      </c>
      <c r="S35" s="16">
        <v>4</v>
      </c>
      <c r="T35" s="16">
        <v>4</v>
      </c>
      <c r="U35" s="16">
        <v>4</v>
      </c>
      <c r="V35" s="16">
        <v>4</v>
      </c>
    </row>
    <row r="36" spans="1:22" ht="18" customHeight="1">
      <c r="A36" s="73" t="s">
        <v>100</v>
      </c>
      <c r="B36" s="63">
        <v>83</v>
      </c>
      <c r="C36" s="63">
        <v>128</v>
      </c>
      <c r="D36" s="63">
        <v>154</v>
      </c>
      <c r="E36" s="63">
        <v>212</v>
      </c>
      <c r="F36" s="63">
        <v>254</v>
      </c>
      <c r="G36" s="63">
        <v>253</v>
      </c>
      <c r="H36" s="63">
        <v>313</v>
      </c>
      <c r="I36" s="63">
        <v>330</v>
      </c>
      <c r="J36" s="63">
        <v>350</v>
      </c>
      <c r="K36" s="63">
        <v>349</v>
      </c>
      <c r="L36" s="63">
        <v>347</v>
      </c>
      <c r="M36" s="63">
        <v>337</v>
      </c>
      <c r="N36" s="63">
        <v>264</v>
      </c>
      <c r="O36" s="63">
        <v>223</v>
      </c>
      <c r="P36" s="63">
        <v>212</v>
      </c>
      <c r="Q36" s="63">
        <v>185</v>
      </c>
      <c r="R36" s="16">
        <v>178</v>
      </c>
      <c r="S36" s="16">
        <v>164</v>
      </c>
      <c r="T36" s="16">
        <v>155</v>
      </c>
      <c r="U36" s="16">
        <v>155</v>
      </c>
      <c r="V36" s="16">
        <v>154</v>
      </c>
    </row>
    <row r="37" spans="1:22" ht="18" customHeight="1">
      <c r="A37" s="73" t="s">
        <v>102</v>
      </c>
      <c r="B37" s="63">
        <v>2</v>
      </c>
      <c r="C37" s="63">
        <v>3</v>
      </c>
      <c r="D37" s="63">
        <v>2</v>
      </c>
      <c r="E37" s="63">
        <v>2</v>
      </c>
      <c r="F37" s="63">
        <v>2</v>
      </c>
      <c r="G37" s="63">
        <v>1</v>
      </c>
      <c r="H37" s="63">
        <v>1</v>
      </c>
      <c r="I37" s="63">
        <v>1</v>
      </c>
      <c r="J37" s="63">
        <v>1</v>
      </c>
      <c r="K37" s="63">
        <v>1</v>
      </c>
      <c r="L37" s="63">
        <v>1</v>
      </c>
      <c r="M37" s="63">
        <v>1</v>
      </c>
      <c r="N37" s="63">
        <v>1</v>
      </c>
      <c r="O37" s="63">
        <v>1</v>
      </c>
      <c r="P37" s="63">
        <v>1</v>
      </c>
      <c r="Q37" s="63">
        <v>1</v>
      </c>
      <c r="R37" s="63">
        <v>1</v>
      </c>
      <c r="S37" s="16">
        <v>1</v>
      </c>
      <c r="T37" s="16">
        <v>1</v>
      </c>
      <c r="U37" s="16">
        <v>0</v>
      </c>
      <c r="V37" s="16">
        <v>0</v>
      </c>
    </row>
    <row r="38" spans="1:22" ht="18" customHeight="1">
      <c r="A38" s="73" t="s">
        <v>103</v>
      </c>
      <c r="B38" s="16">
        <v>4</v>
      </c>
      <c r="C38" s="16">
        <v>4</v>
      </c>
      <c r="D38" s="16">
        <v>2</v>
      </c>
      <c r="E38" s="16">
        <v>1</v>
      </c>
      <c r="F38" s="16">
        <v>1</v>
      </c>
      <c r="G38" s="16">
        <v>2</v>
      </c>
      <c r="H38" s="16">
        <v>2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1</v>
      </c>
      <c r="S38" s="16">
        <v>1</v>
      </c>
      <c r="T38" s="16">
        <v>2</v>
      </c>
      <c r="U38" s="16">
        <v>4</v>
      </c>
      <c r="V38" s="16">
        <v>4</v>
      </c>
    </row>
    <row r="39" spans="1:22" ht="18" customHeight="1">
      <c r="A39" s="73" t="s">
        <v>104</v>
      </c>
      <c r="B39" s="63">
        <v>77</v>
      </c>
      <c r="C39" s="16">
        <v>79</v>
      </c>
      <c r="D39" s="16">
        <v>77</v>
      </c>
      <c r="E39" s="16">
        <v>71</v>
      </c>
      <c r="F39" s="16">
        <v>89</v>
      </c>
      <c r="G39" s="16">
        <v>94</v>
      </c>
      <c r="H39" s="16">
        <v>126</v>
      </c>
      <c r="I39" s="16">
        <v>120</v>
      </c>
      <c r="J39" s="16">
        <v>109</v>
      </c>
      <c r="K39" s="16">
        <v>104</v>
      </c>
      <c r="L39" s="16">
        <v>102</v>
      </c>
      <c r="M39" s="16">
        <v>101</v>
      </c>
      <c r="N39" s="16">
        <v>97</v>
      </c>
      <c r="O39" s="16">
        <v>95</v>
      </c>
      <c r="P39" s="16">
        <v>88</v>
      </c>
      <c r="Q39" s="16">
        <v>83</v>
      </c>
      <c r="R39" s="16">
        <v>83</v>
      </c>
      <c r="S39" s="16">
        <v>95</v>
      </c>
      <c r="T39" s="16">
        <v>104</v>
      </c>
      <c r="U39" s="16">
        <v>113</v>
      </c>
      <c r="V39" s="16">
        <v>110</v>
      </c>
    </row>
    <row r="40" spans="1:22" ht="18" customHeight="1">
      <c r="A40" s="73" t="s">
        <v>105</v>
      </c>
      <c r="B40" s="63">
        <v>0</v>
      </c>
      <c r="C40" s="16">
        <v>1</v>
      </c>
      <c r="D40" s="16">
        <v>1</v>
      </c>
      <c r="E40" s="16">
        <v>1</v>
      </c>
      <c r="F40" s="16">
        <v>1</v>
      </c>
      <c r="G40" s="16">
        <v>1</v>
      </c>
      <c r="H40" s="16">
        <v>1</v>
      </c>
      <c r="I40" s="16">
        <v>1</v>
      </c>
      <c r="J40" s="16">
        <v>0</v>
      </c>
      <c r="K40" s="16">
        <v>1</v>
      </c>
      <c r="L40" s="16">
        <v>1</v>
      </c>
      <c r="M40" s="16">
        <v>1</v>
      </c>
      <c r="N40" s="16">
        <v>1</v>
      </c>
      <c r="O40" s="16">
        <v>1</v>
      </c>
      <c r="P40" s="63">
        <v>1</v>
      </c>
      <c r="Q40" s="63">
        <v>1</v>
      </c>
      <c r="R40" s="63">
        <v>1</v>
      </c>
      <c r="S40" s="16">
        <v>1</v>
      </c>
      <c r="T40" s="16">
        <v>0</v>
      </c>
      <c r="U40" s="16">
        <v>0</v>
      </c>
      <c r="V40" s="16">
        <v>0</v>
      </c>
    </row>
    <row r="41" spans="1:22" ht="18" customHeight="1">
      <c r="A41" s="73" t="s">
        <v>106</v>
      </c>
      <c r="B41" s="63" t="s">
        <v>107</v>
      </c>
      <c r="C41" s="63" t="s">
        <v>107</v>
      </c>
      <c r="D41" s="63" t="s">
        <v>107</v>
      </c>
      <c r="E41" s="63" t="s">
        <v>107</v>
      </c>
      <c r="F41" s="63" t="s">
        <v>107</v>
      </c>
      <c r="G41" s="63">
        <v>0</v>
      </c>
      <c r="H41" s="63">
        <v>0</v>
      </c>
      <c r="I41" s="63">
        <v>0</v>
      </c>
      <c r="J41" s="63">
        <v>0</v>
      </c>
      <c r="K41" s="63">
        <v>0</v>
      </c>
      <c r="L41" s="63">
        <v>0</v>
      </c>
      <c r="M41" s="63">
        <v>0</v>
      </c>
      <c r="N41" s="63">
        <v>0</v>
      </c>
      <c r="O41" s="63">
        <v>0</v>
      </c>
      <c r="P41" s="63">
        <v>0</v>
      </c>
      <c r="Q41" s="63">
        <v>0</v>
      </c>
      <c r="R41" s="63">
        <v>0</v>
      </c>
      <c r="S41" s="63">
        <v>0</v>
      </c>
      <c r="T41" s="63">
        <v>0</v>
      </c>
      <c r="U41" s="63">
        <v>0</v>
      </c>
      <c r="V41" s="16">
        <v>0</v>
      </c>
    </row>
    <row r="42" spans="1:22" ht="18" customHeight="1">
      <c r="A42" s="73" t="s">
        <v>108</v>
      </c>
      <c r="B42" s="16">
        <v>0</v>
      </c>
      <c r="C42" s="16">
        <v>2</v>
      </c>
      <c r="D42" s="16">
        <v>1</v>
      </c>
      <c r="E42" s="16">
        <v>1</v>
      </c>
      <c r="F42" s="16">
        <v>4</v>
      </c>
      <c r="G42" s="16">
        <v>19</v>
      </c>
      <c r="H42" s="16">
        <v>20</v>
      </c>
      <c r="I42" s="16">
        <v>19</v>
      </c>
      <c r="J42" s="16">
        <v>14</v>
      </c>
      <c r="K42" s="16">
        <v>7</v>
      </c>
      <c r="L42" s="16">
        <v>5</v>
      </c>
      <c r="M42" s="16">
        <v>4</v>
      </c>
      <c r="N42" s="16">
        <v>1</v>
      </c>
      <c r="O42" s="16">
        <v>2</v>
      </c>
      <c r="P42" s="16">
        <v>2</v>
      </c>
      <c r="Q42" s="16">
        <v>2</v>
      </c>
      <c r="R42" s="16">
        <v>2</v>
      </c>
      <c r="S42" s="16">
        <v>2</v>
      </c>
      <c r="T42" s="16">
        <v>2</v>
      </c>
      <c r="U42" s="16">
        <v>3</v>
      </c>
      <c r="V42" s="16">
        <v>2</v>
      </c>
    </row>
    <row r="43" spans="1:22" ht="18" customHeight="1">
      <c r="A43" s="73" t="s">
        <v>109</v>
      </c>
      <c r="B43" s="16">
        <v>5</v>
      </c>
      <c r="C43" s="16">
        <v>5</v>
      </c>
      <c r="D43" s="16">
        <v>8</v>
      </c>
      <c r="E43" s="16">
        <v>10</v>
      </c>
      <c r="F43" s="16">
        <v>11</v>
      </c>
      <c r="G43" s="16">
        <v>9</v>
      </c>
      <c r="H43" s="16">
        <v>11</v>
      </c>
      <c r="I43" s="16">
        <v>8</v>
      </c>
      <c r="J43" s="16">
        <v>5</v>
      </c>
      <c r="K43" s="16">
        <v>3</v>
      </c>
      <c r="L43" s="16">
        <v>3</v>
      </c>
      <c r="M43" s="16">
        <v>3</v>
      </c>
      <c r="N43" s="16">
        <v>4</v>
      </c>
      <c r="O43" s="16">
        <v>1</v>
      </c>
      <c r="P43" s="63">
        <v>0</v>
      </c>
      <c r="Q43" s="63">
        <v>1</v>
      </c>
      <c r="R43" s="63">
        <v>1</v>
      </c>
      <c r="S43" s="63">
        <v>0</v>
      </c>
      <c r="T43" s="63">
        <v>1</v>
      </c>
      <c r="U43" s="63">
        <v>2</v>
      </c>
      <c r="V43" s="63">
        <v>6</v>
      </c>
    </row>
    <row r="44" spans="1:22" ht="18" customHeight="1">
      <c r="A44" s="73" t="s">
        <v>111</v>
      </c>
      <c r="B44" s="63">
        <v>0</v>
      </c>
      <c r="C44" s="63">
        <v>1</v>
      </c>
      <c r="D44" s="63">
        <v>4</v>
      </c>
      <c r="E44" s="63">
        <v>0</v>
      </c>
      <c r="F44" s="63">
        <v>3</v>
      </c>
      <c r="G44" s="63">
        <v>2</v>
      </c>
      <c r="H44" s="63">
        <v>3</v>
      </c>
      <c r="I44" s="63">
        <v>3</v>
      </c>
      <c r="J44" s="63">
        <v>1</v>
      </c>
      <c r="K44" s="63">
        <v>2</v>
      </c>
      <c r="L44" s="63">
        <v>2</v>
      </c>
      <c r="M44" s="63">
        <v>2</v>
      </c>
      <c r="N44" s="63">
        <v>2</v>
      </c>
      <c r="O44" s="63">
        <v>2</v>
      </c>
      <c r="P44" s="63">
        <v>2</v>
      </c>
      <c r="Q44" s="63">
        <v>3</v>
      </c>
      <c r="R44" s="63">
        <v>3</v>
      </c>
      <c r="S44" s="63">
        <v>3</v>
      </c>
      <c r="T44" s="16">
        <v>3</v>
      </c>
      <c r="U44" s="16">
        <v>2</v>
      </c>
      <c r="V44" s="16">
        <v>2</v>
      </c>
    </row>
    <row r="45" spans="1:22" ht="18" customHeight="1">
      <c r="A45" s="73" t="s">
        <v>112</v>
      </c>
      <c r="B45" s="63">
        <v>0</v>
      </c>
      <c r="C45" s="63">
        <v>0</v>
      </c>
      <c r="D45" s="63">
        <v>0</v>
      </c>
      <c r="E45" s="63">
        <v>5</v>
      </c>
      <c r="F45" s="63">
        <v>0</v>
      </c>
      <c r="G45" s="63">
        <v>1</v>
      </c>
      <c r="H45" s="63">
        <v>2</v>
      </c>
      <c r="I45" s="63">
        <v>5</v>
      </c>
      <c r="J45" s="63">
        <v>14</v>
      </c>
      <c r="K45" s="63">
        <v>13</v>
      </c>
      <c r="L45" s="63">
        <v>16</v>
      </c>
      <c r="M45" s="63">
        <v>20</v>
      </c>
      <c r="N45" s="63">
        <v>22</v>
      </c>
      <c r="O45" s="63">
        <v>23</v>
      </c>
      <c r="P45" s="16">
        <v>16</v>
      </c>
      <c r="Q45" s="16">
        <v>12</v>
      </c>
      <c r="R45" s="16">
        <v>9</v>
      </c>
      <c r="S45" s="16">
        <v>7</v>
      </c>
      <c r="T45" s="16">
        <v>14</v>
      </c>
      <c r="U45" s="16">
        <v>13</v>
      </c>
      <c r="V45" s="16">
        <v>8</v>
      </c>
    </row>
    <row r="46" spans="1:22" ht="18" customHeight="1">
      <c r="A46" s="104" t="s">
        <v>113</v>
      </c>
      <c r="B46" s="106">
        <f>SUM(B30:B45)</f>
        <v>173</v>
      </c>
      <c r="C46" s="106">
        <f t="shared" ref="C46:U46" si="2">SUM(C30:C45)</f>
        <v>228</v>
      </c>
      <c r="D46" s="106">
        <f t="shared" si="2"/>
        <v>254</v>
      </c>
      <c r="E46" s="106">
        <f t="shared" si="2"/>
        <v>307</v>
      </c>
      <c r="F46" s="106">
        <f t="shared" si="2"/>
        <v>371</v>
      </c>
      <c r="G46" s="106">
        <f t="shared" si="2"/>
        <v>394</v>
      </c>
      <c r="H46" s="106">
        <f t="shared" si="2"/>
        <v>496</v>
      </c>
      <c r="I46" s="106">
        <f t="shared" si="2"/>
        <v>505</v>
      </c>
      <c r="J46" s="106">
        <f t="shared" si="2"/>
        <v>511</v>
      </c>
      <c r="K46" s="106">
        <f t="shared" si="2"/>
        <v>497</v>
      </c>
      <c r="L46" s="106">
        <f t="shared" si="2"/>
        <v>495</v>
      </c>
      <c r="M46" s="106">
        <f t="shared" si="2"/>
        <v>484</v>
      </c>
      <c r="N46" s="106">
        <f t="shared" si="2"/>
        <v>401</v>
      </c>
      <c r="O46" s="106">
        <f t="shared" si="2"/>
        <v>356</v>
      </c>
      <c r="P46" s="106">
        <f t="shared" si="2"/>
        <v>330</v>
      </c>
      <c r="Q46" s="106">
        <f t="shared" si="2"/>
        <v>296</v>
      </c>
      <c r="R46" s="106">
        <f t="shared" si="2"/>
        <v>288</v>
      </c>
      <c r="S46" s="106">
        <f t="shared" si="2"/>
        <v>294</v>
      </c>
      <c r="T46" s="106">
        <f t="shared" si="2"/>
        <v>297</v>
      </c>
      <c r="U46" s="106">
        <f t="shared" si="2"/>
        <v>306</v>
      </c>
      <c r="V46" s="114">
        <f>SUM(V30:V45)</f>
        <v>301</v>
      </c>
    </row>
    <row r="47" spans="1:22" ht="18" customHeight="1">
      <c r="A47" s="105" t="s">
        <v>114</v>
      </c>
      <c r="B47" s="102">
        <f>B48-B46</f>
        <v>9</v>
      </c>
      <c r="C47" s="102">
        <f t="shared" ref="C47:U47" si="3">C48-C46</f>
        <v>10</v>
      </c>
      <c r="D47" s="102">
        <f t="shared" si="3"/>
        <v>5</v>
      </c>
      <c r="E47" s="102">
        <f t="shared" si="3"/>
        <v>5</v>
      </c>
      <c r="F47" s="102">
        <f t="shared" si="3"/>
        <v>5</v>
      </c>
      <c r="G47" s="102">
        <f t="shared" si="3"/>
        <v>4</v>
      </c>
      <c r="H47" s="102">
        <f t="shared" si="3"/>
        <v>8</v>
      </c>
      <c r="I47" s="102">
        <f t="shared" si="3"/>
        <v>8</v>
      </c>
      <c r="J47" s="102">
        <f t="shared" si="3"/>
        <v>12</v>
      </c>
      <c r="K47" s="102">
        <f t="shared" si="3"/>
        <v>12</v>
      </c>
      <c r="L47" s="102">
        <f t="shared" si="3"/>
        <v>10</v>
      </c>
      <c r="M47" s="102">
        <f t="shared" si="3"/>
        <v>8</v>
      </c>
      <c r="N47" s="102">
        <f t="shared" si="3"/>
        <v>9</v>
      </c>
      <c r="O47" s="102">
        <f t="shared" si="3"/>
        <v>13</v>
      </c>
      <c r="P47" s="102">
        <f t="shared" si="3"/>
        <v>13</v>
      </c>
      <c r="Q47" s="102">
        <f t="shared" si="3"/>
        <v>9</v>
      </c>
      <c r="R47" s="102">
        <f t="shared" si="3"/>
        <v>10</v>
      </c>
      <c r="S47" s="102">
        <f t="shared" si="3"/>
        <v>11</v>
      </c>
      <c r="T47" s="102">
        <f t="shared" si="3"/>
        <v>11</v>
      </c>
      <c r="U47" s="102">
        <f t="shared" si="3"/>
        <v>16</v>
      </c>
      <c r="V47" s="16">
        <f>V48-V46</f>
        <v>20</v>
      </c>
    </row>
    <row r="48" spans="1:22" ht="18" customHeight="1">
      <c r="A48" s="94" t="s">
        <v>38</v>
      </c>
      <c r="B48" s="61">
        <v>182</v>
      </c>
      <c r="C48" s="61">
        <v>238</v>
      </c>
      <c r="D48" s="61">
        <v>259</v>
      </c>
      <c r="E48" s="61">
        <v>312</v>
      </c>
      <c r="F48" s="61">
        <v>376</v>
      </c>
      <c r="G48" s="61">
        <v>398</v>
      </c>
      <c r="H48" s="61">
        <v>504</v>
      </c>
      <c r="I48" s="61">
        <v>513</v>
      </c>
      <c r="J48" s="61">
        <v>523</v>
      </c>
      <c r="K48" s="61">
        <v>509</v>
      </c>
      <c r="L48" s="61">
        <v>505</v>
      </c>
      <c r="M48" s="61">
        <v>492</v>
      </c>
      <c r="N48" s="61">
        <v>410</v>
      </c>
      <c r="O48" s="61">
        <v>369</v>
      </c>
      <c r="P48" s="61">
        <v>343</v>
      </c>
      <c r="Q48" s="61">
        <v>305</v>
      </c>
      <c r="R48" s="61">
        <v>298</v>
      </c>
      <c r="S48" s="61">
        <v>305</v>
      </c>
      <c r="T48" s="61">
        <v>308</v>
      </c>
      <c r="U48" s="107">
        <v>322</v>
      </c>
      <c r="V48" s="107">
        <v>321</v>
      </c>
    </row>
    <row r="49" spans="1:22" ht="18" customHeight="1">
      <c r="A49" s="57" t="s">
        <v>52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</row>
    <row r="50" spans="1:22" ht="18" customHeight="1">
      <c r="A50" s="74" t="s">
        <v>119</v>
      </c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</row>
    <row r="51" spans="1:22" ht="18" customHeight="1">
      <c r="A51" s="14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</row>
    <row r="53" spans="1:22" ht="18" customHeight="1">
      <c r="A53" s="59" t="s">
        <v>49</v>
      </c>
      <c r="B53" s="91">
        <v>2002</v>
      </c>
      <c r="C53" s="91">
        <v>2003</v>
      </c>
      <c r="D53" s="91">
        <v>2004</v>
      </c>
      <c r="E53" s="91">
        <v>2005</v>
      </c>
      <c r="F53" s="91">
        <v>2006</v>
      </c>
      <c r="G53" s="91">
        <v>2007</v>
      </c>
      <c r="H53" s="91">
        <v>2008</v>
      </c>
      <c r="I53" s="91">
        <v>2009</v>
      </c>
      <c r="J53" s="91">
        <v>2010</v>
      </c>
      <c r="K53" s="91">
        <v>2011</v>
      </c>
      <c r="L53" s="91">
        <v>2012</v>
      </c>
      <c r="M53" s="91">
        <v>2013</v>
      </c>
      <c r="N53" s="91">
        <v>2014</v>
      </c>
      <c r="O53" s="91">
        <v>2015</v>
      </c>
      <c r="P53" s="91">
        <v>2016</v>
      </c>
      <c r="Q53" s="91">
        <v>2017</v>
      </c>
      <c r="R53" s="91">
        <v>2018</v>
      </c>
      <c r="S53" s="91">
        <v>2019</v>
      </c>
      <c r="T53" s="91">
        <v>2020</v>
      </c>
      <c r="U53" s="91">
        <v>2021</v>
      </c>
      <c r="V53" s="115" t="s">
        <v>51</v>
      </c>
    </row>
    <row r="54" spans="1:22" ht="18" customHeight="1">
      <c r="A54" s="72" t="s">
        <v>96</v>
      </c>
      <c r="B54" s="16">
        <v>0</v>
      </c>
      <c r="C54" s="16">
        <v>0</v>
      </c>
      <c r="D54" s="16">
        <v>0</v>
      </c>
      <c r="E54" s="16">
        <v>0</v>
      </c>
      <c r="F54" s="16">
        <v>1</v>
      </c>
      <c r="G54" s="16">
        <v>1</v>
      </c>
      <c r="H54" s="16">
        <v>1</v>
      </c>
      <c r="I54" s="16">
        <v>1</v>
      </c>
      <c r="J54" s="16">
        <v>1</v>
      </c>
      <c r="K54" s="16">
        <v>1</v>
      </c>
      <c r="L54" s="16">
        <v>1</v>
      </c>
      <c r="M54" s="16">
        <v>1</v>
      </c>
      <c r="N54" s="16">
        <v>0</v>
      </c>
      <c r="O54" s="16">
        <v>0</v>
      </c>
      <c r="P54" s="16">
        <v>1</v>
      </c>
      <c r="Q54" s="16">
        <v>1</v>
      </c>
      <c r="R54" s="16">
        <v>1</v>
      </c>
      <c r="S54" s="16">
        <v>1</v>
      </c>
      <c r="T54" s="16">
        <v>1</v>
      </c>
      <c r="U54" s="16">
        <v>1</v>
      </c>
      <c r="V54" s="16">
        <v>2</v>
      </c>
    </row>
    <row r="55" spans="1:22" ht="18" customHeight="1">
      <c r="A55" s="73" t="s">
        <v>97</v>
      </c>
      <c r="B55" s="16">
        <v>1</v>
      </c>
      <c r="C55" s="16">
        <v>1</v>
      </c>
      <c r="D55" s="16">
        <v>1</v>
      </c>
      <c r="E55" s="16">
        <v>1</v>
      </c>
      <c r="F55" s="16">
        <v>1</v>
      </c>
      <c r="G55" s="16">
        <v>1</v>
      </c>
      <c r="H55" s="16">
        <v>1</v>
      </c>
      <c r="I55" s="16">
        <v>1</v>
      </c>
      <c r="J55" s="16">
        <v>1</v>
      </c>
      <c r="K55" s="16">
        <v>1</v>
      </c>
      <c r="L55" s="16">
        <v>1</v>
      </c>
      <c r="M55" s="16">
        <v>1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1</v>
      </c>
      <c r="U55" s="16">
        <v>3</v>
      </c>
      <c r="V55" s="16">
        <v>5</v>
      </c>
    </row>
    <row r="56" spans="1:22" ht="18" customHeight="1">
      <c r="A56" s="73" t="s">
        <v>117</v>
      </c>
      <c r="B56" s="16">
        <v>0</v>
      </c>
      <c r="C56" s="16">
        <v>0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1</v>
      </c>
      <c r="K56" s="16">
        <v>1</v>
      </c>
      <c r="L56" s="16">
        <v>1</v>
      </c>
      <c r="M56" s="16">
        <v>1</v>
      </c>
      <c r="N56" s="16">
        <v>1</v>
      </c>
      <c r="O56" s="16">
        <v>1</v>
      </c>
      <c r="P56" s="16">
        <v>1</v>
      </c>
      <c r="Q56" s="16">
        <v>3</v>
      </c>
      <c r="R56" s="16">
        <v>3</v>
      </c>
      <c r="S56" s="16">
        <v>1</v>
      </c>
      <c r="T56" s="16">
        <v>1</v>
      </c>
      <c r="U56" s="16">
        <v>2</v>
      </c>
      <c r="V56" s="16">
        <v>2</v>
      </c>
    </row>
    <row r="57" spans="1:22" ht="18" customHeight="1">
      <c r="A57" s="73" t="s">
        <v>98</v>
      </c>
      <c r="B57" s="16">
        <v>1</v>
      </c>
      <c r="C57" s="16">
        <v>1</v>
      </c>
      <c r="D57" s="16">
        <v>1</v>
      </c>
      <c r="E57" s="16">
        <v>1</v>
      </c>
      <c r="F57" s="16">
        <v>1</v>
      </c>
      <c r="G57" s="16">
        <v>1</v>
      </c>
      <c r="H57" s="16">
        <v>1</v>
      </c>
      <c r="I57" s="16">
        <v>1</v>
      </c>
      <c r="J57" s="16">
        <v>1</v>
      </c>
      <c r="K57" s="16">
        <v>2</v>
      </c>
      <c r="L57" s="16">
        <v>2</v>
      </c>
      <c r="M57" s="16">
        <v>2</v>
      </c>
      <c r="N57" s="16">
        <v>2</v>
      </c>
      <c r="O57" s="16">
        <v>1</v>
      </c>
      <c r="P57" s="16">
        <v>1</v>
      </c>
      <c r="Q57" s="16">
        <v>1</v>
      </c>
      <c r="R57" s="16">
        <v>1</v>
      </c>
      <c r="S57" s="16">
        <v>3</v>
      </c>
      <c r="T57" s="16">
        <v>1</v>
      </c>
      <c r="U57" s="16">
        <v>1</v>
      </c>
      <c r="V57" s="16">
        <v>1</v>
      </c>
    </row>
    <row r="58" spans="1:22" ht="18" customHeight="1">
      <c r="A58" s="73" t="s">
        <v>118</v>
      </c>
      <c r="B58" s="16">
        <v>0</v>
      </c>
      <c r="C58" s="16">
        <v>0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18" customHeight="1">
      <c r="A59" s="73" t="s">
        <v>99</v>
      </c>
      <c r="B59" s="16">
        <v>0</v>
      </c>
      <c r="C59" s="16">
        <v>0</v>
      </c>
      <c r="D59" s="16">
        <v>0</v>
      </c>
      <c r="E59" s="16">
        <v>0</v>
      </c>
      <c r="F59" s="16">
        <v>0</v>
      </c>
      <c r="G59" s="16">
        <v>0</v>
      </c>
      <c r="H59" s="16">
        <v>4</v>
      </c>
      <c r="I59" s="16">
        <v>6</v>
      </c>
      <c r="J59" s="16">
        <v>7</v>
      </c>
      <c r="K59" s="16">
        <v>7</v>
      </c>
      <c r="L59" s="16">
        <v>7</v>
      </c>
      <c r="M59" s="16">
        <v>3</v>
      </c>
      <c r="N59" s="16">
        <v>2</v>
      </c>
      <c r="O59" s="16">
        <v>1</v>
      </c>
      <c r="P59" s="16">
        <v>2</v>
      </c>
      <c r="Q59" s="16">
        <v>3</v>
      </c>
      <c r="R59" s="16">
        <v>6</v>
      </c>
      <c r="S59" s="16">
        <v>7</v>
      </c>
      <c r="T59" s="16">
        <v>8</v>
      </c>
      <c r="U59" s="16">
        <v>7</v>
      </c>
      <c r="V59" s="16">
        <v>7</v>
      </c>
    </row>
    <row r="60" spans="1:22" ht="18" customHeight="1">
      <c r="A60" s="73" t="s">
        <v>100</v>
      </c>
      <c r="B60" s="16">
        <v>34</v>
      </c>
      <c r="C60" s="16">
        <v>66</v>
      </c>
      <c r="D60" s="16">
        <v>99</v>
      </c>
      <c r="E60" s="16">
        <v>138</v>
      </c>
      <c r="F60" s="16">
        <v>175</v>
      </c>
      <c r="G60" s="16">
        <v>182</v>
      </c>
      <c r="H60" s="16">
        <v>227</v>
      </c>
      <c r="I60" s="16">
        <v>251</v>
      </c>
      <c r="J60" s="16">
        <v>275</v>
      </c>
      <c r="K60" s="16">
        <v>282</v>
      </c>
      <c r="L60" s="16">
        <v>285</v>
      </c>
      <c r="M60" s="16">
        <v>263</v>
      </c>
      <c r="N60" s="16">
        <v>229</v>
      </c>
      <c r="O60" s="16">
        <v>214</v>
      </c>
      <c r="P60" s="16">
        <v>213</v>
      </c>
      <c r="Q60" s="16">
        <v>202</v>
      </c>
      <c r="R60" s="16">
        <v>183</v>
      </c>
      <c r="S60" s="16">
        <v>173</v>
      </c>
      <c r="T60" s="16">
        <v>171</v>
      </c>
      <c r="U60" s="16">
        <v>163</v>
      </c>
      <c r="V60" s="16">
        <v>158</v>
      </c>
    </row>
    <row r="61" spans="1:22" ht="18" customHeight="1">
      <c r="A61" s="73" t="s">
        <v>102</v>
      </c>
      <c r="B61" s="16">
        <v>3</v>
      </c>
      <c r="C61" s="16">
        <v>3</v>
      </c>
      <c r="D61" s="16">
        <v>4</v>
      </c>
      <c r="E61" s="16">
        <v>3</v>
      </c>
      <c r="F61" s="16">
        <v>3</v>
      </c>
      <c r="G61" s="16">
        <v>3</v>
      </c>
      <c r="H61" s="16">
        <v>3</v>
      </c>
      <c r="I61" s="16">
        <v>3</v>
      </c>
      <c r="J61" s="16">
        <v>3</v>
      </c>
      <c r="K61" s="16">
        <v>3</v>
      </c>
      <c r="L61" s="16">
        <v>3</v>
      </c>
      <c r="M61" s="16">
        <v>3</v>
      </c>
      <c r="N61" s="16">
        <v>3</v>
      </c>
      <c r="O61" s="16">
        <v>3</v>
      </c>
      <c r="P61" s="16">
        <v>3</v>
      </c>
      <c r="Q61" s="16">
        <v>2</v>
      </c>
      <c r="R61" s="16">
        <v>2</v>
      </c>
      <c r="S61" s="16">
        <v>3</v>
      </c>
      <c r="T61" s="16">
        <v>2</v>
      </c>
      <c r="U61" s="16">
        <v>1</v>
      </c>
      <c r="V61" s="16">
        <v>1</v>
      </c>
    </row>
    <row r="62" spans="1:22" ht="18" customHeight="1">
      <c r="A62" s="73" t="s">
        <v>103</v>
      </c>
      <c r="B62" s="16">
        <v>0</v>
      </c>
      <c r="C62" s="16">
        <v>1</v>
      </c>
      <c r="D62" s="16">
        <v>1</v>
      </c>
      <c r="E62" s="16">
        <v>1</v>
      </c>
      <c r="F62" s="16">
        <v>1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1</v>
      </c>
      <c r="V62" s="16">
        <v>1</v>
      </c>
    </row>
    <row r="63" spans="1:22" ht="18" customHeight="1">
      <c r="A63" s="73" t="s">
        <v>104</v>
      </c>
      <c r="B63" s="16">
        <v>29</v>
      </c>
      <c r="C63" s="16">
        <v>37</v>
      </c>
      <c r="D63" s="16">
        <v>45</v>
      </c>
      <c r="E63" s="16">
        <v>42</v>
      </c>
      <c r="F63" s="16">
        <v>45</v>
      </c>
      <c r="G63" s="16">
        <v>58</v>
      </c>
      <c r="H63" s="16">
        <v>73</v>
      </c>
      <c r="I63" s="16">
        <v>74</v>
      </c>
      <c r="J63" s="16">
        <v>75</v>
      </c>
      <c r="K63" s="16">
        <v>78</v>
      </c>
      <c r="L63" s="16">
        <v>80</v>
      </c>
      <c r="M63" s="16">
        <v>80</v>
      </c>
      <c r="N63" s="16">
        <v>82</v>
      </c>
      <c r="O63" s="16">
        <v>84</v>
      </c>
      <c r="P63" s="16">
        <v>79</v>
      </c>
      <c r="Q63" s="16">
        <v>78</v>
      </c>
      <c r="R63" s="16">
        <v>80</v>
      </c>
      <c r="S63" s="16">
        <v>75</v>
      </c>
      <c r="T63" s="16">
        <v>77</v>
      </c>
      <c r="U63" s="16">
        <v>81</v>
      </c>
      <c r="V63" s="16">
        <v>68</v>
      </c>
    </row>
    <row r="64" spans="1:22" ht="18" customHeight="1">
      <c r="A64" s="73" t="s">
        <v>105</v>
      </c>
      <c r="B64" s="16">
        <v>1</v>
      </c>
      <c r="C64" s="16">
        <v>4</v>
      </c>
      <c r="D64" s="16">
        <v>3</v>
      </c>
      <c r="E64" s="16">
        <v>4</v>
      </c>
      <c r="F64" s="16">
        <v>3</v>
      </c>
      <c r="G64" s="16">
        <v>3</v>
      </c>
      <c r="H64" s="16">
        <v>3</v>
      </c>
      <c r="I64" s="16">
        <v>2</v>
      </c>
      <c r="J64" s="16">
        <v>1</v>
      </c>
      <c r="K64" s="16">
        <v>3</v>
      </c>
      <c r="L64" s="16">
        <v>3</v>
      </c>
      <c r="M64" s="16">
        <v>3</v>
      </c>
      <c r="N64" s="16">
        <v>3</v>
      </c>
      <c r="O64" s="16">
        <v>3</v>
      </c>
      <c r="P64" s="16">
        <v>3</v>
      </c>
      <c r="Q64" s="16">
        <v>2</v>
      </c>
      <c r="R64" s="16">
        <v>2</v>
      </c>
      <c r="S64" s="16">
        <v>2</v>
      </c>
      <c r="T64" s="16">
        <v>2</v>
      </c>
      <c r="U64" s="16">
        <v>2</v>
      </c>
      <c r="V64" s="16">
        <v>1</v>
      </c>
    </row>
    <row r="65" spans="1:22" ht="18" customHeight="1">
      <c r="A65" s="73" t="s">
        <v>106</v>
      </c>
      <c r="B65" s="16" t="s">
        <v>107</v>
      </c>
      <c r="C65" s="16" t="s">
        <v>107</v>
      </c>
      <c r="D65" s="16" t="s">
        <v>107</v>
      </c>
      <c r="E65" s="16" t="s">
        <v>107</v>
      </c>
      <c r="F65" s="16" t="s">
        <v>107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2</v>
      </c>
      <c r="R65" s="16">
        <v>2</v>
      </c>
      <c r="S65" s="16">
        <v>1</v>
      </c>
      <c r="T65" s="16">
        <v>7</v>
      </c>
      <c r="U65" s="16">
        <v>11</v>
      </c>
      <c r="V65" s="16">
        <v>10</v>
      </c>
    </row>
    <row r="66" spans="1:22" ht="18" customHeight="1">
      <c r="A66" s="73" t="s">
        <v>108</v>
      </c>
      <c r="B66" s="16">
        <v>1</v>
      </c>
      <c r="C66" s="16">
        <v>6</v>
      </c>
      <c r="D66" s="16">
        <v>4</v>
      </c>
      <c r="E66" s="16">
        <v>5</v>
      </c>
      <c r="F66" s="16">
        <v>4</v>
      </c>
      <c r="G66" s="16">
        <v>12</v>
      </c>
      <c r="H66" s="16">
        <v>19</v>
      </c>
      <c r="I66" s="16">
        <v>18</v>
      </c>
      <c r="J66" s="16">
        <v>24</v>
      </c>
      <c r="K66" s="16">
        <v>15</v>
      </c>
      <c r="L66" s="16">
        <v>10</v>
      </c>
      <c r="M66" s="16">
        <v>9</v>
      </c>
      <c r="N66" s="16">
        <v>8</v>
      </c>
      <c r="O66" s="16">
        <v>8</v>
      </c>
      <c r="P66" s="16">
        <v>7</v>
      </c>
      <c r="Q66" s="16">
        <v>4</v>
      </c>
      <c r="R66" s="16">
        <v>6</v>
      </c>
      <c r="S66" s="16">
        <v>6</v>
      </c>
      <c r="T66" s="16">
        <v>5</v>
      </c>
      <c r="U66" s="16">
        <v>4</v>
      </c>
      <c r="V66" s="16">
        <v>5</v>
      </c>
    </row>
    <row r="67" spans="1:22" ht="18" customHeight="1">
      <c r="A67" s="73" t="s">
        <v>109</v>
      </c>
      <c r="B67" s="16">
        <v>10</v>
      </c>
      <c r="C67" s="16">
        <v>16</v>
      </c>
      <c r="D67" s="16">
        <v>17</v>
      </c>
      <c r="E67" s="16">
        <v>15</v>
      </c>
      <c r="F67" s="16">
        <v>20</v>
      </c>
      <c r="G67" s="16">
        <v>13</v>
      </c>
      <c r="H67" s="16">
        <v>11</v>
      </c>
      <c r="I67" s="16">
        <v>9</v>
      </c>
      <c r="J67" s="16">
        <v>11</v>
      </c>
      <c r="K67" s="16">
        <v>10</v>
      </c>
      <c r="L67" s="16">
        <v>8</v>
      </c>
      <c r="M67" s="16">
        <v>3</v>
      </c>
      <c r="N67" s="16">
        <v>2</v>
      </c>
      <c r="O67" s="16">
        <v>1</v>
      </c>
      <c r="P67" s="16">
        <v>1</v>
      </c>
      <c r="Q67" s="16">
        <v>1</v>
      </c>
      <c r="R67" s="16">
        <v>0</v>
      </c>
      <c r="S67" s="16">
        <v>1</v>
      </c>
      <c r="T67" s="16">
        <v>5</v>
      </c>
      <c r="U67" s="16">
        <v>9</v>
      </c>
      <c r="V67" s="16">
        <v>12</v>
      </c>
    </row>
    <row r="68" spans="1:22" ht="18" customHeight="1">
      <c r="A68" s="73" t="s">
        <v>111</v>
      </c>
      <c r="B68" s="16">
        <v>1</v>
      </c>
      <c r="C68" s="16">
        <v>3</v>
      </c>
      <c r="D68" s="16">
        <v>2</v>
      </c>
      <c r="E68" s="16">
        <v>0</v>
      </c>
      <c r="F68" s="16">
        <v>2</v>
      </c>
      <c r="G68" s="16">
        <v>2</v>
      </c>
      <c r="H68" s="16">
        <v>2</v>
      </c>
      <c r="I68" s="16">
        <v>2</v>
      </c>
      <c r="J68" s="16">
        <v>1</v>
      </c>
      <c r="K68" s="16">
        <v>1</v>
      </c>
      <c r="L68" s="16">
        <v>1</v>
      </c>
      <c r="M68" s="16">
        <v>1</v>
      </c>
      <c r="N68" s="16">
        <v>1</v>
      </c>
      <c r="O68" s="16">
        <v>1</v>
      </c>
      <c r="P68" s="16">
        <v>1</v>
      </c>
      <c r="Q68" s="16">
        <v>2</v>
      </c>
      <c r="R68" s="16">
        <v>2</v>
      </c>
      <c r="S68" s="16">
        <v>2</v>
      </c>
      <c r="T68" s="16">
        <v>2</v>
      </c>
      <c r="U68" s="16">
        <v>3</v>
      </c>
      <c r="V68" s="16">
        <v>3</v>
      </c>
    </row>
    <row r="69" spans="1:22" ht="18" customHeight="1">
      <c r="A69" s="73" t="s">
        <v>112</v>
      </c>
      <c r="B69" s="16">
        <v>0</v>
      </c>
      <c r="C69" s="16">
        <v>0</v>
      </c>
      <c r="D69" s="16">
        <v>0</v>
      </c>
      <c r="E69" s="16">
        <v>3</v>
      </c>
      <c r="F69" s="16">
        <v>0</v>
      </c>
      <c r="G69" s="16">
        <v>3</v>
      </c>
      <c r="H69" s="16">
        <v>5</v>
      </c>
      <c r="I69" s="16">
        <v>5</v>
      </c>
      <c r="J69" s="16">
        <v>6</v>
      </c>
      <c r="K69" s="16">
        <v>6</v>
      </c>
      <c r="L69" s="16">
        <v>6</v>
      </c>
      <c r="M69" s="16">
        <v>6</v>
      </c>
      <c r="N69" s="16">
        <v>7</v>
      </c>
      <c r="O69" s="16">
        <v>8</v>
      </c>
      <c r="P69" s="16">
        <v>8</v>
      </c>
      <c r="Q69" s="16">
        <v>7</v>
      </c>
      <c r="R69" s="16">
        <v>9</v>
      </c>
      <c r="S69" s="16">
        <v>9</v>
      </c>
      <c r="T69" s="16">
        <v>14</v>
      </c>
      <c r="U69" s="16">
        <v>16</v>
      </c>
      <c r="V69" s="16">
        <v>8</v>
      </c>
    </row>
    <row r="70" spans="1:22" ht="18" customHeight="1">
      <c r="A70" s="104" t="s">
        <v>113</v>
      </c>
      <c r="B70" s="106">
        <f>SUM(B54:B69)</f>
        <v>81</v>
      </c>
      <c r="C70" s="106">
        <f t="shared" ref="C70:U70" si="4">SUM(C54:C69)</f>
        <v>138</v>
      </c>
      <c r="D70" s="106">
        <f t="shared" si="4"/>
        <v>177</v>
      </c>
      <c r="E70" s="106">
        <f t="shared" si="4"/>
        <v>213</v>
      </c>
      <c r="F70" s="106">
        <f t="shared" si="4"/>
        <v>256</v>
      </c>
      <c r="G70" s="106">
        <f t="shared" si="4"/>
        <v>279</v>
      </c>
      <c r="H70" s="106">
        <f t="shared" si="4"/>
        <v>350</v>
      </c>
      <c r="I70" s="106">
        <f t="shared" si="4"/>
        <v>373</v>
      </c>
      <c r="J70" s="106">
        <f t="shared" si="4"/>
        <v>407</v>
      </c>
      <c r="K70" s="106">
        <f t="shared" si="4"/>
        <v>410</v>
      </c>
      <c r="L70" s="106">
        <f t="shared" si="4"/>
        <v>408</v>
      </c>
      <c r="M70" s="106">
        <f t="shared" si="4"/>
        <v>376</v>
      </c>
      <c r="N70" s="106">
        <f t="shared" si="4"/>
        <v>340</v>
      </c>
      <c r="O70" s="106">
        <f t="shared" si="4"/>
        <v>325</v>
      </c>
      <c r="P70" s="106">
        <f t="shared" si="4"/>
        <v>320</v>
      </c>
      <c r="Q70" s="106">
        <f t="shared" si="4"/>
        <v>308</v>
      </c>
      <c r="R70" s="106">
        <f t="shared" si="4"/>
        <v>297</v>
      </c>
      <c r="S70" s="106">
        <f t="shared" si="4"/>
        <v>284</v>
      </c>
      <c r="T70" s="106">
        <f t="shared" si="4"/>
        <v>297</v>
      </c>
      <c r="U70" s="106">
        <f t="shared" si="4"/>
        <v>305</v>
      </c>
      <c r="V70" s="114">
        <f>SUM(V54:V69)</f>
        <v>284</v>
      </c>
    </row>
    <row r="71" spans="1:22" ht="18" customHeight="1">
      <c r="A71" s="105" t="s">
        <v>114</v>
      </c>
      <c r="B71" s="102">
        <f>B72-B70</f>
        <v>4</v>
      </c>
      <c r="C71" s="102">
        <f t="shared" ref="C71:U71" si="5">C72-C70</f>
        <v>3</v>
      </c>
      <c r="D71" s="102">
        <f t="shared" si="5"/>
        <v>4</v>
      </c>
      <c r="E71" s="102">
        <f t="shared" si="5"/>
        <v>5</v>
      </c>
      <c r="F71" s="102">
        <f t="shared" si="5"/>
        <v>4</v>
      </c>
      <c r="G71" s="102">
        <f t="shared" si="5"/>
        <v>6</v>
      </c>
      <c r="H71" s="102">
        <f t="shared" si="5"/>
        <v>9</v>
      </c>
      <c r="I71" s="102">
        <f t="shared" si="5"/>
        <v>8</v>
      </c>
      <c r="J71" s="102">
        <f t="shared" si="5"/>
        <v>9</v>
      </c>
      <c r="K71" s="102">
        <f t="shared" si="5"/>
        <v>11</v>
      </c>
      <c r="L71" s="102">
        <f t="shared" si="5"/>
        <v>10</v>
      </c>
      <c r="M71" s="102">
        <f t="shared" si="5"/>
        <v>6</v>
      </c>
      <c r="N71" s="102">
        <f t="shared" si="5"/>
        <v>11</v>
      </c>
      <c r="O71" s="102">
        <f t="shared" si="5"/>
        <v>10</v>
      </c>
      <c r="P71" s="102">
        <f t="shared" si="5"/>
        <v>10</v>
      </c>
      <c r="Q71" s="102">
        <f t="shared" si="5"/>
        <v>5</v>
      </c>
      <c r="R71" s="102">
        <f t="shared" si="5"/>
        <v>4</v>
      </c>
      <c r="S71" s="102">
        <f t="shared" si="5"/>
        <v>5</v>
      </c>
      <c r="T71" s="102">
        <f t="shared" si="5"/>
        <v>10</v>
      </c>
      <c r="U71" s="102">
        <f t="shared" si="5"/>
        <v>15</v>
      </c>
      <c r="V71" s="16">
        <f>V72-V70</f>
        <v>21</v>
      </c>
    </row>
    <row r="72" spans="1:22" ht="18" customHeight="1">
      <c r="A72" s="94" t="s">
        <v>38</v>
      </c>
      <c r="B72" s="61">
        <v>85</v>
      </c>
      <c r="C72" s="61">
        <v>141</v>
      </c>
      <c r="D72" s="61">
        <v>181</v>
      </c>
      <c r="E72" s="61">
        <v>218</v>
      </c>
      <c r="F72" s="61">
        <v>260</v>
      </c>
      <c r="G72" s="61">
        <v>285</v>
      </c>
      <c r="H72" s="61">
        <v>359</v>
      </c>
      <c r="I72" s="61">
        <v>381</v>
      </c>
      <c r="J72" s="61">
        <v>416</v>
      </c>
      <c r="K72" s="61">
        <v>421</v>
      </c>
      <c r="L72" s="61">
        <v>418</v>
      </c>
      <c r="M72" s="61">
        <v>382</v>
      </c>
      <c r="N72" s="61">
        <v>351</v>
      </c>
      <c r="O72" s="61">
        <v>335</v>
      </c>
      <c r="P72" s="61">
        <v>330</v>
      </c>
      <c r="Q72" s="61">
        <v>313</v>
      </c>
      <c r="R72" s="61">
        <v>301</v>
      </c>
      <c r="S72" s="61">
        <v>289</v>
      </c>
      <c r="T72" s="61">
        <v>307</v>
      </c>
      <c r="U72" s="107">
        <v>320</v>
      </c>
      <c r="V72" s="107">
        <v>305</v>
      </c>
    </row>
    <row r="73" spans="1:22" ht="18" customHeight="1">
      <c r="A73" s="57" t="s">
        <v>52</v>
      </c>
    </row>
    <row r="74" spans="1:22" ht="18" customHeight="1">
      <c r="A74" s="74" t="s">
        <v>119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21"/>
  <sheetViews>
    <sheetView zoomScale="70" zoomScaleNormal="70" zoomScalePageLayoutView="70" workbookViewId="0">
      <selection activeCell="U8" sqref="U8:V9"/>
    </sheetView>
  </sheetViews>
  <sheetFormatPr defaultColWidth="10.875" defaultRowHeight="15"/>
  <cols>
    <col min="1" max="1" width="25" style="5" customWidth="1"/>
    <col min="2" max="16384" width="10.875" style="5"/>
  </cols>
  <sheetData>
    <row r="1" spans="1:22" ht="29.1">
      <c r="A1" s="20" t="s">
        <v>0</v>
      </c>
    </row>
    <row r="2" spans="1:22" ht="24">
      <c r="A2" s="10" t="s">
        <v>120</v>
      </c>
    </row>
    <row r="3" spans="1:22" ht="18" customHeight="1"/>
    <row r="4" spans="1:22" ht="18" customHeight="1">
      <c r="A4" s="33" t="s">
        <v>121</v>
      </c>
    </row>
    <row r="5" spans="1:22" ht="18" customHeight="1"/>
    <row r="6" spans="1:22" ht="18" customHeight="1">
      <c r="A6" s="65"/>
      <c r="B6" s="95">
        <v>2002</v>
      </c>
      <c r="C6" s="95">
        <v>2003</v>
      </c>
      <c r="D6" s="95">
        <v>2004</v>
      </c>
      <c r="E6" s="95">
        <v>2005</v>
      </c>
      <c r="F6" s="95">
        <v>2006</v>
      </c>
      <c r="G6" s="95">
        <v>2007</v>
      </c>
      <c r="H6" s="95">
        <v>2008</v>
      </c>
      <c r="I6" s="95">
        <v>2009</v>
      </c>
      <c r="J6" s="95">
        <v>2010</v>
      </c>
      <c r="K6" s="95">
        <v>2011</v>
      </c>
      <c r="L6" s="95">
        <v>2012</v>
      </c>
      <c r="M6" s="95">
        <v>2013</v>
      </c>
      <c r="N6" s="95">
        <v>2014</v>
      </c>
      <c r="O6" s="95">
        <v>2015</v>
      </c>
      <c r="P6" s="95">
        <v>2016</v>
      </c>
      <c r="Q6" s="95">
        <v>2017</v>
      </c>
      <c r="R6" s="95">
        <v>2018</v>
      </c>
      <c r="S6" s="95">
        <v>2019</v>
      </c>
      <c r="T6" s="95">
        <v>2020</v>
      </c>
      <c r="U6" s="95">
        <v>2021</v>
      </c>
      <c r="V6" s="95">
        <v>2022</v>
      </c>
    </row>
    <row r="7" spans="1:22" ht="18" customHeight="1">
      <c r="A7" s="66" t="s">
        <v>38</v>
      </c>
      <c r="B7" s="24">
        <v>59</v>
      </c>
      <c r="C7" s="24">
        <v>59</v>
      </c>
      <c r="D7" s="24">
        <v>59</v>
      </c>
      <c r="E7" s="24">
        <v>42</v>
      </c>
      <c r="F7" s="24">
        <v>43</v>
      </c>
      <c r="G7" s="24">
        <v>51</v>
      </c>
      <c r="H7" s="24">
        <v>60</v>
      </c>
      <c r="I7" s="24">
        <v>47</v>
      </c>
      <c r="J7" s="24">
        <v>47</v>
      </c>
      <c r="K7" s="24">
        <v>47</v>
      </c>
      <c r="L7" s="24">
        <v>47</v>
      </c>
      <c r="M7" s="24">
        <v>35</v>
      </c>
      <c r="N7" s="24">
        <v>50</v>
      </c>
      <c r="O7" s="24">
        <v>47</v>
      </c>
      <c r="P7" s="24">
        <v>40</v>
      </c>
      <c r="Q7" s="24">
        <v>47</v>
      </c>
      <c r="R7" s="24">
        <v>46</v>
      </c>
      <c r="S7" s="24">
        <v>49</v>
      </c>
      <c r="T7" s="24">
        <v>36</v>
      </c>
      <c r="U7" s="24">
        <f>SUM(U8:U9)</f>
        <v>30</v>
      </c>
      <c r="V7" s="24">
        <f>SUM(V8:V9)</f>
        <v>38</v>
      </c>
    </row>
    <row r="8" spans="1:22" ht="18" customHeight="1">
      <c r="A8" s="77" t="s">
        <v>62</v>
      </c>
      <c r="B8" s="16">
        <v>53</v>
      </c>
      <c r="C8" s="16">
        <v>52</v>
      </c>
      <c r="D8" s="16">
        <v>53</v>
      </c>
      <c r="E8" s="16">
        <v>37</v>
      </c>
      <c r="F8" s="16">
        <v>29</v>
      </c>
      <c r="G8" s="16">
        <v>43</v>
      </c>
      <c r="H8" s="16">
        <v>40</v>
      </c>
      <c r="I8" s="16">
        <v>37</v>
      </c>
      <c r="J8" s="16">
        <v>37</v>
      </c>
      <c r="K8" s="16">
        <v>31</v>
      </c>
      <c r="L8" s="16">
        <v>33</v>
      </c>
      <c r="M8" s="16">
        <v>24</v>
      </c>
      <c r="N8" s="16">
        <v>38</v>
      </c>
      <c r="O8" s="16">
        <v>34</v>
      </c>
      <c r="P8" s="16">
        <v>31</v>
      </c>
      <c r="Q8" s="16">
        <v>34</v>
      </c>
      <c r="R8" s="63">
        <v>35</v>
      </c>
      <c r="S8" s="63">
        <v>39</v>
      </c>
      <c r="T8" s="63">
        <v>26</v>
      </c>
      <c r="U8" s="16">
        <v>24</v>
      </c>
      <c r="V8" s="16">
        <v>31</v>
      </c>
    </row>
    <row r="9" spans="1:22" ht="18" customHeight="1">
      <c r="A9" s="78" t="s">
        <v>63</v>
      </c>
      <c r="B9" s="18">
        <v>6</v>
      </c>
      <c r="C9" s="18">
        <v>7</v>
      </c>
      <c r="D9" s="18">
        <v>6</v>
      </c>
      <c r="E9" s="18">
        <v>5</v>
      </c>
      <c r="F9" s="18">
        <v>14</v>
      </c>
      <c r="G9" s="18">
        <v>8</v>
      </c>
      <c r="H9" s="18">
        <v>20</v>
      </c>
      <c r="I9" s="18">
        <v>10</v>
      </c>
      <c r="J9" s="18">
        <v>10</v>
      </c>
      <c r="K9" s="18">
        <v>16</v>
      </c>
      <c r="L9" s="18">
        <v>14</v>
      </c>
      <c r="M9" s="18">
        <v>11</v>
      </c>
      <c r="N9" s="18">
        <v>12</v>
      </c>
      <c r="O9" s="18">
        <v>13</v>
      </c>
      <c r="P9" s="18">
        <v>9</v>
      </c>
      <c r="Q9" s="18">
        <v>13</v>
      </c>
      <c r="R9" s="18">
        <v>11</v>
      </c>
      <c r="S9" s="18">
        <v>10</v>
      </c>
      <c r="T9" s="18">
        <v>10</v>
      </c>
      <c r="U9" s="18">
        <v>6</v>
      </c>
      <c r="V9" s="18">
        <v>7</v>
      </c>
    </row>
    <row r="10" spans="1:22" ht="18" customHeight="1">
      <c r="A10" s="32" t="s">
        <v>47</v>
      </c>
    </row>
    <row r="11" spans="1:22" ht="18" customHeight="1"/>
    <row r="12" spans="1:22" ht="18" customHeight="1">
      <c r="A12" s="33" t="s">
        <v>122</v>
      </c>
    </row>
    <row r="13" spans="1:22" ht="18" customHeight="1"/>
    <row r="14" spans="1:22" ht="18" customHeight="1">
      <c r="A14" s="65"/>
      <c r="B14" s="95">
        <v>2002</v>
      </c>
      <c r="C14" s="95">
        <v>2003</v>
      </c>
      <c r="D14" s="95">
        <v>2004</v>
      </c>
      <c r="E14" s="95">
        <v>2005</v>
      </c>
      <c r="F14" s="95">
        <v>2006</v>
      </c>
      <c r="G14" s="95">
        <v>2007</v>
      </c>
      <c r="H14" s="95">
        <v>2008</v>
      </c>
      <c r="I14" s="95">
        <v>2009</v>
      </c>
      <c r="J14" s="95">
        <v>2010</v>
      </c>
      <c r="K14" s="95">
        <v>2011</v>
      </c>
      <c r="L14" s="95">
        <v>2012</v>
      </c>
      <c r="M14" s="95">
        <v>2013</v>
      </c>
      <c r="N14" s="95">
        <v>2014</v>
      </c>
      <c r="O14" s="95">
        <v>2015</v>
      </c>
      <c r="P14" s="95">
        <v>2016</v>
      </c>
      <c r="Q14" s="95">
        <v>2017</v>
      </c>
      <c r="R14" s="95">
        <v>2018</v>
      </c>
      <c r="S14" s="95">
        <v>2019</v>
      </c>
      <c r="T14" s="95">
        <v>2020</v>
      </c>
      <c r="U14" s="95">
        <v>2021</v>
      </c>
      <c r="V14" s="95">
        <v>2022</v>
      </c>
    </row>
    <row r="15" spans="1:22" ht="18" customHeight="1">
      <c r="A15" s="66" t="s">
        <v>38</v>
      </c>
      <c r="B15" s="69">
        <v>1</v>
      </c>
      <c r="C15" s="69">
        <v>1</v>
      </c>
      <c r="D15" s="69">
        <v>1</v>
      </c>
      <c r="E15" s="69">
        <v>1</v>
      </c>
      <c r="F15" s="69">
        <v>1</v>
      </c>
      <c r="G15" s="69">
        <v>1</v>
      </c>
      <c r="H15" s="69">
        <v>1</v>
      </c>
      <c r="I15" s="69">
        <v>1</v>
      </c>
      <c r="J15" s="69">
        <v>1</v>
      </c>
      <c r="K15" s="69">
        <v>1</v>
      </c>
      <c r="L15" s="69">
        <v>1</v>
      </c>
      <c r="M15" s="69">
        <v>1</v>
      </c>
      <c r="N15" s="69">
        <v>1</v>
      </c>
      <c r="O15" s="69">
        <v>1</v>
      </c>
      <c r="P15" s="69">
        <v>1</v>
      </c>
      <c r="Q15" s="69">
        <v>1</v>
      </c>
      <c r="R15" s="69">
        <v>1</v>
      </c>
      <c r="S15" s="69">
        <v>1</v>
      </c>
      <c r="T15" s="69">
        <v>1</v>
      </c>
      <c r="U15" s="69">
        <f>SUM(U16:U17)</f>
        <v>1</v>
      </c>
      <c r="V15" s="69">
        <f t="shared" ref="V15" si="0">SUM(V16:V17)</f>
        <v>1</v>
      </c>
    </row>
    <row r="16" spans="1:22" ht="18" customHeight="1">
      <c r="A16" s="77" t="s">
        <v>62</v>
      </c>
      <c r="B16" s="70">
        <v>0.89830508474576276</v>
      </c>
      <c r="C16" s="70">
        <v>0.88135593220338981</v>
      </c>
      <c r="D16" s="70">
        <v>0.89830508474576276</v>
      </c>
      <c r="E16" s="70">
        <v>0.88095238095238093</v>
      </c>
      <c r="F16" s="70">
        <v>0.67441860465116277</v>
      </c>
      <c r="G16" s="70">
        <v>0.84313725490196079</v>
      </c>
      <c r="H16" s="70">
        <v>0.66666666666666663</v>
      </c>
      <c r="I16" s="70">
        <v>0.78723404255319152</v>
      </c>
      <c r="J16" s="70">
        <v>0.78723404255319152</v>
      </c>
      <c r="K16" s="70">
        <v>0.65957446808510634</v>
      </c>
      <c r="L16" s="70">
        <v>0.7021276595744681</v>
      </c>
      <c r="M16" s="70">
        <v>0.68571428571428572</v>
      </c>
      <c r="N16" s="70">
        <v>0.76</v>
      </c>
      <c r="O16" s="70">
        <v>0.72340425531914898</v>
      </c>
      <c r="P16" s="70">
        <v>0.77500000000000002</v>
      </c>
      <c r="Q16" s="70">
        <v>0.72340425531914898</v>
      </c>
      <c r="R16" s="70">
        <v>0.76086956521739135</v>
      </c>
      <c r="S16" s="70">
        <v>0.79591836734693877</v>
      </c>
      <c r="T16" s="70">
        <f>T8/$T$7</f>
        <v>0.72222222222222221</v>
      </c>
      <c r="U16" s="70">
        <f>U8/U7</f>
        <v>0.8</v>
      </c>
      <c r="V16" s="70">
        <f t="shared" ref="V16" si="1">V8/V7</f>
        <v>0.81578947368421051</v>
      </c>
    </row>
    <row r="17" spans="1:22" ht="18" customHeight="1">
      <c r="A17" s="78" t="s">
        <v>63</v>
      </c>
      <c r="B17" s="71">
        <v>0.10169491525423729</v>
      </c>
      <c r="C17" s="71">
        <v>0.11864406779661017</v>
      </c>
      <c r="D17" s="71">
        <v>0.10169491525423729</v>
      </c>
      <c r="E17" s="71">
        <v>0.11904761904761904</v>
      </c>
      <c r="F17" s="71">
        <v>0.32558139534883723</v>
      </c>
      <c r="G17" s="71">
        <v>0.15686274509803921</v>
      </c>
      <c r="H17" s="71">
        <v>0.33333333333333331</v>
      </c>
      <c r="I17" s="71">
        <v>0.21276595744680851</v>
      </c>
      <c r="J17" s="71">
        <v>0.21276595744680851</v>
      </c>
      <c r="K17" s="71">
        <v>0.34042553191489361</v>
      </c>
      <c r="L17" s="71">
        <v>0.2978723404255319</v>
      </c>
      <c r="M17" s="71">
        <v>0.31428571428571428</v>
      </c>
      <c r="N17" s="71">
        <v>0.24</v>
      </c>
      <c r="O17" s="71">
        <v>0.27659574468085107</v>
      </c>
      <c r="P17" s="71">
        <v>0.22500000000000001</v>
      </c>
      <c r="Q17" s="71">
        <v>0.27659574468085107</v>
      </c>
      <c r="R17" s="71">
        <v>0.2391304347826087</v>
      </c>
      <c r="S17" s="71">
        <v>0.20408163265306123</v>
      </c>
      <c r="T17" s="100">
        <f>T9/$T$7</f>
        <v>0.27777777777777779</v>
      </c>
      <c r="U17" s="100">
        <f>U9/U7</f>
        <v>0.2</v>
      </c>
      <c r="V17" s="100">
        <f t="shared" ref="V17" si="2">V9/V7</f>
        <v>0.18421052631578946</v>
      </c>
    </row>
    <row r="18" spans="1:22" ht="18" customHeight="1">
      <c r="A18" s="57" t="s">
        <v>52</v>
      </c>
    </row>
    <row r="19" spans="1:22" ht="18" customHeight="1"/>
    <row r="20" spans="1:22" ht="18" customHeight="1"/>
    <row r="21" spans="1:22" ht="18" customHeight="1"/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Microsoft Office</dc:creator>
  <cp:keywords/>
  <dc:description/>
  <cp:lastModifiedBy>Sophia Sardi Ramírez</cp:lastModifiedBy>
  <cp:revision/>
  <dcterms:created xsi:type="dcterms:W3CDTF">2021-03-04T08:29:51Z</dcterms:created>
  <dcterms:modified xsi:type="dcterms:W3CDTF">2024-03-27T13:20:13Z</dcterms:modified>
  <cp:category/>
  <cp:contentStatus/>
</cp:coreProperties>
</file>